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an-Pierre\Desktop\"/>
    </mc:Choice>
  </mc:AlternateContent>
  <bookViews>
    <workbookView xWindow="0" yWindow="0" windowWidth="20490" windowHeight="7755" tabRatio="718"/>
  </bookViews>
  <sheets>
    <sheet name="Explication" sheetId="1" r:id="rId1"/>
    <sheet name="Calcul NEMA" sheetId="2" r:id="rId2"/>
    <sheet name="Calcul Exact" sheetId="3" r:id="rId3"/>
    <sheet name="Protocole de mesure" sheetId="5" r:id="rId4"/>
    <sheet name="Déclassement des moteurs" sheetId="4" r:id="rId5"/>
    <sheet name="Limite de déséquilibre"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4" l="1"/>
  <c r="H24" i="4" s="1"/>
  <c r="E24" i="4"/>
  <c r="F24" i="4" s="1"/>
  <c r="E25" i="4"/>
  <c r="F25" i="4" s="1"/>
  <c r="E26" i="4"/>
  <c r="F26" i="4" s="1"/>
  <c r="E27" i="4"/>
  <c r="F27" i="4" s="1"/>
  <c r="E28" i="4"/>
  <c r="F28" i="4" s="1"/>
  <c r="E29" i="4"/>
  <c r="F29" i="4" s="1"/>
  <c r="E30" i="4"/>
  <c r="F30" i="4" s="1"/>
  <c r="E31" i="4"/>
  <c r="F31" i="4" s="1"/>
  <c r="E32" i="4"/>
  <c r="F32" i="4" s="1"/>
  <c r="E33" i="4"/>
  <c r="F33" i="4" s="1"/>
  <c r="E34" i="4"/>
  <c r="F34" i="4" s="1"/>
  <c r="E23" i="4"/>
  <c r="F23" i="4" s="1"/>
  <c r="G24" i="4" l="1"/>
  <c r="D12" i="4" s="1"/>
  <c r="F23" i="3" l="1"/>
  <c r="F25" i="3" s="1"/>
  <c r="F18" i="2"/>
  <c r="F20" i="2" s="1"/>
  <c r="F22" i="2" s="1"/>
</calcChain>
</file>

<file path=xl/sharedStrings.xml><?xml version="1.0" encoding="utf-8"?>
<sst xmlns="http://schemas.openxmlformats.org/spreadsheetml/2006/main" count="84" uniqueCount="74">
  <si>
    <t xml:space="preserve">Calcul du déséquilibre inverse de tension </t>
  </si>
  <si>
    <t>Toutefois, s'il devient trop important, il peut causer des problématiques d'échauffement et de déclenchements intempestifs des moteurs triphasés.</t>
  </si>
  <si>
    <t>Lorsque ce déséquilibre est faible (moins de 2 %), cela est généralement sans conséquence pour les moteurs triphasés.</t>
  </si>
  <si>
    <t xml:space="preserve">Méthode de calcul simplifiée : formule NEMA </t>
  </si>
  <si>
    <t>Formule :</t>
  </si>
  <si>
    <t>Méthode :</t>
  </si>
  <si>
    <t>3.  Déterminer le plus grand écart des tensions phase-phase avec la moyenne</t>
  </si>
  <si>
    <t>Vab :</t>
  </si>
  <si>
    <t>Vbc :</t>
  </si>
  <si>
    <t>Vca :</t>
  </si>
  <si>
    <t>1.</t>
  </si>
  <si>
    <t>2.</t>
  </si>
  <si>
    <t>3.</t>
  </si>
  <si>
    <t>Max (Vpp - V moyen) :</t>
  </si>
  <si>
    <t>4.</t>
  </si>
  <si>
    <t>V2(%) :</t>
  </si>
  <si>
    <t>1.  Mesurer les 3 tensions phase à phase (Vpp) avec le moins d'intervalle de temps possible entre les mesures</t>
  </si>
  <si>
    <t>2.  Calculer la valeur moyenne de ces 3 tensions (V moyen)</t>
  </si>
  <si>
    <t>4.  Le taux de déséquilibre inverse (V2) est obtenu en divisant ce plus grand écart avec la valeur moyenne</t>
  </si>
  <si>
    <t>V moyen :</t>
  </si>
  <si>
    <t>Méthode de calcul exacte</t>
  </si>
  <si>
    <t>Inscrire les valeurs dans les cases vertes ci-dessous</t>
  </si>
  <si>
    <t>Calcul :</t>
  </si>
  <si>
    <t>Veuillez saisir vos valeurs dans les cases vertes</t>
  </si>
  <si>
    <t>où :</t>
  </si>
  <si>
    <r>
      <rPr>
        <i/>
        <sz val="12"/>
        <color theme="1"/>
        <rFont val="Cambria"/>
        <family val="1"/>
      </rPr>
      <t>α</t>
    </r>
    <r>
      <rPr>
        <sz val="12"/>
        <color theme="1"/>
        <rFont val="Calibri"/>
        <family val="2"/>
      </rPr>
      <t xml:space="preserve"> : </t>
    </r>
  </si>
  <si>
    <t>Le résultat est indiqué à la case jaune</t>
  </si>
  <si>
    <t>Mesures ponctuelles :</t>
  </si>
  <si>
    <t>Dans ce cas, pour avoir une mesure représentative ou une tendance, il convient d'effectuer une série de mesure (au moins 5) à intervalles différents dans la journée et, idéalement, répéter ce processus sur quelques jours.</t>
  </si>
  <si>
    <t>Mesures officielles :</t>
  </si>
  <si>
    <t>Ensuite, il faut considérer la valeur maximale qui ne s'éloigne pas trop des valeurs immédiatement inférieures, ou en d'autres mots, qui demeure dans la tendance maximale.</t>
  </si>
  <si>
    <t>- Mesure en continu sur une période minimale d'une semaine</t>
  </si>
  <si>
    <t>- Temps d'intégration des mesures de 10 minutes</t>
  </si>
  <si>
    <t>- Calcul du déséquilibre inverse sur des périodes de 2 heures en faisant une moyenne quadratique de 12 périodes de mesure de 10 minutes</t>
  </si>
  <si>
    <t>Selon ce protocole, la mesure du déséquilibre inverse de la tension se fait de la façon suivante :</t>
  </si>
  <si>
    <t>L'application d'une telle méthode implique obligatoirement l'utilisation d'un appareil de mesure spécialisé en qualité de l'onde</t>
  </si>
  <si>
    <t>Le déséquilibre de séquence inverse de la tension d'un système triphasé crée dans les bobinages des moteurs triphasés, un champ tournant inverse qui s'oppose à leur sens de rotation normal.</t>
  </si>
  <si>
    <t xml:space="preserve">Exemple 1 :  </t>
  </si>
  <si>
    <t xml:space="preserve">Exemple 2 :  </t>
  </si>
  <si>
    <t>Taux de déséquilibre :</t>
  </si>
  <si>
    <t>m</t>
  </si>
  <si>
    <t>b</t>
  </si>
  <si>
    <t>x</t>
  </si>
  <si>
    <t>y</t>
  </si>
  <si>
    <t>Facteur de déclassement :</t>
  </si>
  <si>
    <t>Déclassement des moteurs</t>
  </si>
  <si>
    <t>Norme applicable à Hydro-Québec</t>
  </si>
  <si>
    <t>Lien :</t>
  </si>
  <si>
    <t>http://www.hydroquebec.com/distribution/fr/publications/pdf/qualite_tension_fr.pdf</t>
  </si>
  <si>
    <r>
      <t>Les taux maximaux de déséquilibre de séquence inverse normalement attendus sur les réseaux de distribution d'Hydro-Québec sont spécifiés à la page 17 du document "</t>
    </r>
    <r>
      <rPr>
        <i/>
        <sz val="11"/>
        <color theme="1"/>
        <rFont val="Calibri"/>
        <family val="2"/>
        <scheme val="minor"/>
      </rPr>
      <t>Caractéristiques et cibles de qualité de la tension fournie par les réseaux moyenne  et basse tension d’Hydro-Québec</t>
    </r>
    <r>
      <rPr>
        <sz val="11"/>
        <color theme="1"/>
        <rFont val="Calibri"/>
        <family val="2"/>
        <scheme val="minor"/>
      </rPr>
      <t>", publié par HQ en février 2001</t>
    </r>
  </si>
  <si>
    <r>
      <t xml:space="preserve">Les taux de déséquilibre de tension en conditions habituelles d’exploitation pendant 95 % du temps sur une période de mesure d'une semaine sont généralement inférieurs à </t>
    </r>
    <r>
      <rPr>
        <b/>
        <i/>
        <sz val="11"/>
        <color theme="1"/>
        <rFont val="Calibri"/>
        <family val="2"/>
        <scheme val="minor"/>
      </rPr>
      <t>2 %</t>
    </r>
    <r>
      <rPr>
        <i/>
        <sz val="11"/>
        <color theme="1"/>
        <rFont val="Calibri"/>
        <family val="2"/>
        <scheme val="minor"/>
      </rPr>
      <t xml:space="preserve">.
Cependant, là où les caractéristiques des lignes et des charges ne permettent pas de répartir la charge de façon optimale entre les phases (lignes triphasées comportant de longs embranchements biphasés ou monophasés), certains déséquilibres de tension peuvent
atteindre </t>
    </r>
    <r>
      <rPr>
        <b/>
        <i/>
        <sz val="11"/>
        <color theme="1"/>
        <rFont val="Calibri"/>
        <family val="2"/>
        <scheme val="minor"/>
      </rPr>
      <t>3 %</t>
    </r>
    <r>
      <rPr>
        <i/>
        <sz val="11"/>
        <color theme="1"/>
        <rFont val="Calibri"/>
        <family val="2"/>
        <scheme val="minor"/>
      </rPr>
      <t xml:space="preserve"> aux points de livraison triphasés, dans les conditions habituelles d’exploitation.</t>
    </r>
  </si>
  <si>
    <t>Comme toutes ces démarches peuvent être assez complexes, 3E Ing. est en mesure de vous soutenir à cet effet et de veiller à ce qu'Hydro-Québec apporte, le cas échéant, les correctifs requis ou encore, de vous aider à corriger les problématiques dans votre installation si l'alimentation d'Hydro-Québec n'est pas en cause.</t>
  </si>
  <si>
    <t>Les valeurs mentionnées sont applicables au point de branchement.</t>
  </si>
  <si>
    <t>Ce document stipule les valeurs guide suivantes :</t>
  </si>
  <si>
    <t>Si votre fournisseur d'électricité est Hydro-Québec et que vous avez de bonnes raisons de croire que le déséquilibre inverse de la tension à votre point de branchement est supérieur au 2 % stipulé et que cela cause des problématiques de fonctionnement de vos moteurs triphasés, vous êtes en droit de demander à Hydro-Québec d'effectuer la mesure du déséquilibre inverse de tension selon le protocole de mesure CEI 61000-4-30.</t>
  </si>
  <si>
    <t xml:space="preserve">Si après mesures, le déséquilibre inverse dépasse les valeurs guide spécifiées précédemment, Hydro-Québec devrait normalement prendre les moyens requis pour le ramener sous ces valeurs. </t>
  </si>
  <si>
    <t>Lorsque le taux de déséquilibre inverse de la tension dépasse 1,5 %, il faut normalement procéder au déclassement des moteurs triphasés.</t>
  </si>
  <si>
    <t>Le graphique de droite provenant de la norme NEMA MG1 permet de déterminer le facteur de déclassement en fonction du taux de déséquilibre.</t>
  </si>
  <si>
    <t>Inscrire la valeur du désquilibre dans la case verte afin d'obtenir le facteur de déclassement correspondant.</t>
  </si>
  <si>
    <t>Moteur de 100 HP avec un taux de déséquilibre inverse de 3 %.</t>
  </si>
  <si>
    <t>Le facteur de déclassement est 88,8%.</t>
  </si>
  <si>
    <t>Ainsi, ce moteur ne peut alimenter qu'une charge maximale de 88,8 HP.</t>
  </si>
  <si>
    <t>Charge mécanique de 75 HP avec un taux de déséquilibre de 2,5 %.</t>
  </si>
  <si>
    <t>Le facteur de déclassement est 92 %.</t>
  </si>
  <si>
    <t>Ainsi, la puissance minimale requise du moteur est 75 HP/ 92 % = 81,5 HP.</t>
  </si>
  <si>
    <t>Les mesures ponctuelles sont appropriées lorsqu'on ne dispose pas d'appareil de mesure spécialisé en qualité de l'onde et qu'on désire simplement avoir un aperçu du déséquilibre inverse de la tension.</t>
  </si>
  <si>
    <t>Pour être représentatives, les mesures de tension des 3 phases doivent être prises avec le moins d'intervalle de temps possible entre chaque mesure.</t>
  </si>
  <si>
    <t>La mesure officielle du déséquilibre inverse de la tension se fait selon les spécifications du protocole de mesure de la norme internationale CEI 61000-4-30.</t>
  </si>
  <si>
    <r>
      <t>Finalement, la mesure la plus représentative du déséquilibre inverse maximal de la tension est obtenue en considérant la valeur au 95</t>
    </r>
    <r>
      <rPr>
        <vertAlign val="superscript"/>
        <sz val="11"/>
        <color theme="1"/>
        <rFont val="Calibri"/>
        <family val="2"/>
        <scheme val="minor"/>
      </rPr>
      <t>e</t>
    </r>
    <r>
      <rPr>
        <sz val="11"/>
        <color theme="1"/>
        <rFont val="Calibri"/>
        <family val="2"/>
        <scheme val="minor"/>
      </rPr>
      <t xml:space="preserve"> centile parmi les valeurs mesurées.</t>
    </r>
  </si>
  <si>
    <t>En d'autres mots, il s'agit de la valeur maximale restante après avoir éliminé 5 % des mesures maximales.</t>
  </si>
  <si>
    <t>IMPORTANT : Le calcul du déséquilibre inverse de la tension se fait normalement par la mesure des 3 tensions phase-phase d'un système triphasé.</t>
  </si>
  <si>
    <t>Veuillez saisir vos valeurs dans les cases vertes.</t>
  </si>
  <si>
    <t>Cette méthode est approximative, mais demeure suffisamment précise si le déséquilibre inverse ne dépasse pas 3 %.</t>
  </si>
  <si>
    <t>Le présent chiffrier vous guide dans la mesure et l'établissement du taux de déséquilibre de séquence inverse à votre installation électrique.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</si>
</sst>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quot; V&quot;"/>
    <numFmt numFmtId="165" formatCode="0.00&quot; V&quot;"/>
    <numFmt numFmtId="166" formatCode="0.0%"/>
    <numFmt numFmtId="167" formatCode="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8" tint="-0.499984740745262"/>
      <name val="Calibri"/>
      <family val="2"/>
      <scheme val="minor"/>
    </font>
    <font>
      <b/>
      <sz val="12"/>
      <color theme="1"/>
      <name val="Calibri"/>
      <family val="2"/>
      <scheme val="minor"/>
    </font>
    <font>
      <sz val="12"/>
      <color theme="1"/>
      <name val="Calibri"/>
      <family val="2"/>
    </font>
    <font>
      <i/>
      <sz val="12"/>
      <color theme="1"/>
      <name val="Cambria"/>
      <family val="1"/>
    </font>
    <font>
      <i/>
      <sz val="11"/>
      <color theme="1"/>
      <name val="Calibri"/>
      <family val="2"/>
      <scheme val="minor"/>
    </font>
    <font>
      <u/>
      <sz val="11"/>
      <color theme="10"/>
      <name val="Calibri"/>
      <family val="2"/>
      <scheme val="minor"/>
    </font>
    <font>
      <b/>
      <i/>
      <sz val="11"/>
      <color theme="1"/>
      <name val="Calibri"/>
      <family val="2"/>
      <scheme val="minor"/>
    </font>
    <font>
      <vertAlign val="superscript"/>
      <sz val="11"/>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40">
    <xf numFmtId="0" fontId="0" fillId="0" borderId="0" xfId="0"/>
    <xf numFmtId="0" fontId="3" fillId="0" borderId="0" xfId="0" applyFont="1"/>
    <xf numFmtId="0" fontId="4" fillId="0" borderId="0" xfId="0" applyFont="1"/>
    <xf numFmtId="0" fontId="5" fillId="0" borderId="0" xfId="0" applyFont="1"/>
    <xf numFmtId="164" fontId="3" fillId="0" borderId="0" xfId="0" applyNumberFormat="1" applyFont="1"/>
    <xf numFmtId="0" fontId="3" fillId="0" borderId="0" xfId="0" applyFont="1" applyAlignment="1">
      <alignment horizontal="right"/>
    </xf>
    <xf numFmtId="0" fontId="3" fillId="0" borderId="0" xfId="0" applyFont="1" applyAlignment="1"/>
    <xf numFmtId="0" fontId="0" fillId="0" borderId="0" xfId="0" applyAlignment="1">
      <alignment horizontal="right"/>
    </xf>
    <xf numFmtId="0" fontId="0" fillId="0" borderId="0" xfId="0" applyAlignment="1">
      <alignment horizontal="left"/>
    </xf>
    <xf numFmtId="0" fontId="3" fillId="0" borderId="0" xfId="0" applyFont="1" applyAlignment="1">
      <alignment horizontal="left"/>
    </xf>
    <xf numFmtId="0" fontId="0" fillId="0" borderId="0" xfId="0" applyFill="1" applyAlignment="1">
      <alignment horizontal="left"/>
    </xf>
    <xf numFmtId="0" fontId="5" fillId="0" borderId="0" xfId="0" applyFont="1" applyAlignment="1">
      <alignment horizontal="right"/>
    </xf>
    <xf numFmtId="0" fontId="5" fillId="0" borderId="0" xfId="0" applyFont="1" applyAlignment="1">
      <alignment horizontal="left"/>
    </xf>
    <xf numFmtId="0" fontId="6" fillId="0" borderId="0" xfId="0" applyFont="1" applyAlignment="1">
      <alignment horizontal="right"/>
    </xf>
    <xf numFmtId="0" fontId="0" fillId="0" borderId="0" xfId="0" applyAlignment="1">
      <alignment horizontal="center"/>
    </xf>
    <xf numFmtId="10" fontId="3" fillId="0" borderId="0" xfId="0" applyNumberFormat="1" applyFont="1"/>
    <xf numFmtId="0" fontId="0" fillId="0" borderId="0" xfId="0" applyAlignment="1">
      <alignment vertical="top"/>
    </xf>
    <xf numFmtId="10" fontId="0" fillId="0" borderId="0" xfId="1" applyNumberFormat="1" applyFont="1" applyAlignment="1">
      <alignment horizontal="center"/>
    </xf>
    <xf numFmtId="166" fontId="0" fillId="3" borderId="0" xfId="1" applyNumberFormat="1" applyFont="1" applyFill="1" applyAlignment="1">
      <alignment horizontal="center"/>
    </xf>
    <xf numFmtId="10" fontId="0" fillId="2" borderId="0" xfId="0" applyNumberFormat="1" applyFill="1" applyAlignment="1" applyProtection="1">
      <alignment horizontal="center"/>
      <protection locked="0"/>
    </xf>
    <xf numFmtId="164" fontId="3" fillId="2" borderId="0" xfId="0" applyNumberFormat="1" applyFont="1" applyFill="1" applyAlignment="1" applyProtection="1">
      <alignment horizontal="center"/>
      <protection locked="0"/>
    </xf>
    <xf numFmtId="165" fontId="3" fillId="0" borderId="0" xfId="0" applyNumberFormat="1" applyFont="1" applyFill="1" applyAlignment="1">
      <alignment horizontal="center"/>
    </xf>
    <xf numFmtId="10" fontId="5" fillId="3" borderId="0" xfId="1" applyNumberFormat="1" applyFont="1" applyFill="1" applyAlignment="1">
      <alignment horizontal="center"/>
    </xf>
    <xf numFmtId="167" fontId="3" fillId="0" borderId="0" xfId="0" applyNumberFormat="1" applyFont="1" applyFill="1" applyAlignment="1">
      <alignment horizontal="center"/>
    </xf>
    <xf numFmtId="0" fontId="4" fillId="0" borderId="0" xfId="0" applyFont="1" applyAlignment="1">
      <alignment vertical="center"/>
    </xf>
    <xf numFmtId="0" fontId="0" fillId="0" borderId="0" xfId="0" applyAlignment="1">
      <alignment vertical="center"/>
    </xf>
    <xf numFmtId="0" fontId="9" fillId="0" borderId="0" xfId="2" applyAlignment="1">
      <alignment vertical="center"/>
    </xf>
    <xf numFmtId="0" fontId="0" fillId="0" borderId="0" xfId="0" applyAlignment="1">
      <alignment horizontal="left" vertical="center" wrapText="1"/>
    </xf>
    <xf numFmtId="0" fontId="3" fillId="0" borderId="1" xfId="0" applyFont="1" applyBorder="1"/>
    <xf numFmtId="0" fontId="3" fillId="0" borderId="0" xfId="0" applyFont="1" applyAlignment="1">
      <alignment vertical="center"/>
    </xf>
    <xf numFmtId="0" fontId="3" fillId="0" borderId="1" xfId="0" applyFont="1" applyBorder="1" applyAlignment="1">
      <alignment vertical="center"/>
    </xf>
    <xf numFmtId="0" fontId="0" fillId="0" borderId="0" xfId="0" quotePrefix="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8" fillId="0" borderId="0" xfId="0" applyFont="1" applyAlignment="1">
      <alignment horizontal="left" vertical="center" wrapText="1"/>
    </xf>
    <xf numFmtId="0" fontId="2" fillId="0" borderId="0" xfId="0" applyFont="1" applyAlignment="1">
      <alignment horizontal="left" vertical="center" wrapText="1"/>
    </xf>
    <xf numFmtId="0" fontId="9" fillId="4" borderId="0" xfId="2" applyFill="1" applyBorder="1" applyAlignment="1" applyProtection="1">
      <alignment horizontal="center" vertical="center"/>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r>
              <a:rPr lang="fr-CA" sz="1100">
                <a:solidFill>
                  <a:sysClr val="windowText" lastClr="000000"/>
                </a:solidFill>
              </a:rPr>
              <a:t>Déclassement des moteurs triphasés en fonction du</a:t>
            </a:r>
            <a:r>
              <a:rPr lang="fr-CA" sz="1100" baseline="0">
                <a:solidFill>
                  <a:sysClr val="windowText" lastClr="000000"/>
                </a:solidFill>
              </a:rPr>
              <a:t> déséquilibre de tension (NEMA MG1)</a:t>
            </a:r>
            <a:endParaRPr lang="fr-CA" sz="1100">
              <a:solidFill>
                <a:sysClr val="windowText" lastClr="000000"/>
              </a:solidFill>
            </a:endParaRPr>
          </a:p>
        </c:rich>
      </c:tx>
      <c:layout>
        <c:manualLayout>
          <c:xMode val="edge"/>
          <c:yMode val="edge"/>
          <c:x val="0.1892290026246719"/>
          <c:y val="2.017701365499747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endParaRPr lang="fr-FR"/>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'Déclassement des moteurs'!$C$23:$C$35</c:f>
              <c:numCache>
                <c:formatCode>0.00%</c:formatCode>
                <c:ptCount val="13"/>
                <c:pt idx="0">
                  <c:v>0</c:v>
                </c:pt>
                <c:pt idx="1">
                  <c:v>5.0000000000000001E-3</c:v>
                </c:pt>
                <c:pt idx="2">
                  <c:v>7.4999999999999997E-3</c:v>
                </c:pt>
                <c:pt idx="3">
                  <c:v>0.01</c:v>
                </c:pt>
                <c:pt idx="4">
                  <c:v>1.2500000000000001E-2</c:v>
                </c:pt>
                <c:pt idx="5">
                  <c:v>1.4999999999999999E-2</c:v>
                </c:pt>
                <c:pt idx="6">
                  <c:v>0.02</c:v>
                </c:pt>
                <c:pt idx="7">
                  <c:v>2.5000000000000001E-2</c:v>
                </c:pt>
                <c:pt idx="8">
                  <c:v>0.03</c:v>
                </c:pt>
                <c:pt idx="9">
                  <c:v>3.5000000000000003E-2</c:v>
                </c:pt>
                <c:pt idx="10">
                  <c:v>0.04</c:v>
                </c:pt>
                <c:pt idx="11">
                  <c:v>4.4999999999999998E-2</c:v>
                </c:pt>
                <c:pt idx="12">
                  <c:v>0.05</c:v>
                </c:pt>
              </c:numCache>
            </c:numRef>
          </c:xVal>
          <c:yVal>
            <c:numRef>
              <c:f>'Déclassement des moteurs'!$D$23:$D$35</c:f>
              <c:numCache>
                <c:formatCode>General</c:formatCode>
                <c:ptCount val="13"/>
                <c:pt idx="0">
                  <c:v>1</c:v>
                </c:pt>
                <c:pt idx="1">
                  <c:v>0.999</c:v>
                </c:pt>
                <c:pt idx="2">
                  <c:v>0.99750000000000005</c:v>
                </c:pt>
                <c:pt idx="3">
                  <c:v>0.99399999999999999</c:v>
                </c:pt>
                <c:pt idx="4">
                  <c:v>0.98599999999999999</c:v>
                </c:pt>
                <c:pt idx="5">
                  <c:v>0.97550000000000003</c:v>
                </c:pt>
                <c:pt idx="6">
                  <c:v>0.95</c:v>
                </c:pt>
                <c:pt idx="7">
                  <c:v>0.92</c:v>
                </c:pt>
                <c:pt idx="8">
                  <c:v>0.88800000000000001</c:v>
                </c:pt>
                <c:pt idx="9">
                  <c:v>0.85499999999999998</c:v>
                </c:pt>
                <c:pt idx="10">
                  <c:v>0.82199999999999995</c:v>
                </c:pt>
                <c:pt idx="11">
                  <c:v>0.78900000000000003</c:v>
                </c:pt>
                <c:pt idx="12">
                  <c:v>0.755</c:v>
                </c:pt>
              </c:numCache>
            </c:numRef>
          </c:yVal>
          <c:smooth val="0"/>
        </c:ser>
        <c:dLbls>
          <c:showLegendKey val="0"/>
          <c:showVal val="0"/>
          <c:showCatName val="0"/>
          <c:showSerName val="0"/>
          <c:showPercent val="0"/>
          <c:showBubbleSize val="0"/>
        </c:dLbls>
        <c:axId val="680308760"/>
        <c:axId val="680307192"/>
      </c:scatterChart>
      <c:valAx>
        <c:axId val="680308760"/>
        <c:scaling>
          <c:orientation val="minMax"/>
          <c:max val="5.000000000000001E-2"/>
        </c:scaling>
        <c:delete val="0"/>
        <c:axPos val="b"/>
        <c:majorGridlines>
          <c:spPr>
            <a:ln w="9525" cap="flat" cmpd="sng" algn="ctr">
              <a:solidFill>
                <a:schemeClr val="bg1">
                  <a:lumMod val="75000"/>
                </a:schemeClr>
              </a:solidFill>
              <a:round/>
            </a:ln>
            <a:effectLst/>
          </c:spPr>
        </c:majorGridlines>
        <c:title>
          <c:tx>
            <c:rich>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a:solidFill>
                      <a:sysClr val="windowText" lastClr="000000"/>
                    </a:solidFill>
                  </a:rPr>
                  <a:t>Taux de déséquilibre inverse de la tension</a:t>
                </a:r>
              </a:p>
            </c:rich>
          </c:tx>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680307192"/>
        <c:crosses val="autoZero"/>
        <c:crossBetween val="midCat"/>
      </c:valAx>
      <c:valAx>
        <c:axId val="680307192"/>
        <c:scaling>
          <c:orientation val="minMax"/>
          <c:max val="1"/>
          <c:min val="0.75000000000000011"/>
        </c:scaling>
        <c:delete val="0"/>
        <c:axPos val="l"/>
        <c:majorGridlines>
          <c:spPr>
            <a:ln w="9525" cap="flat" cmpd="sng" algn="ctr">
              <a:solidFill>
                <a:schemeClr val="bg1">
                  <a:lumMod val="7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r>
                  <a:rPr lang="en-US" sz="1050">
                    <a:solidFill>
                      <a:sysClr val="windowText" lastClr="000000"/>
                    </a:solidFill>
                  </a:rPr>
                  <a:t>Facteur de déclassement</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680308760"/>
        <c:crosses val="autoZero"/>
        <c:crossBetween val="midCat"/>
      </c:valAx>
      <c:spPr>
        <a:solidFill>
          <a:schemeClr val="accent3">
            <a:lumMod val="20000"/>
            <a:lumOff val="80000"/>
          </a:schemeClr>
        </a:solidFill>
        <a:ln>
          <a:solidFill>
            <a:schemeClr val="tx1"/>
          </a:solidFill>
        </a:ln>
        <a:effectLst/>
      </c:spPr>
    </c:plotArea>
    <c:plotVisOnly val="0"/>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3eing.ca/"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3eing.ca/"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3eing.ca/"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3eing.ca/"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3eing.ca/" TargetMode="Externa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3eing.ca/"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85726</xdr:rowOff>
    </xdr:from>
    <xdr:to>
      <xdr:col>5</xdr:col>
      <xdr:colOff>267432</xdr:colOff>
      <xdr:row>2</xdr:row>
      <xdr:rowOff>161926</xdr:rowOff>
    </xdr:to>
    <xdr:pic>
      <xdr:nvPicPr>
        <xdr:cNvPr id="2" name="Imag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 y="85726"/>
          <a:ext cx="1648557"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85726</xdr:rowOff>
    </xdr:from>
    <xdr:to>
      <xdr:col>4</xdr:col>
      <xdr:colOff>505557</xdr:colOff>
      <xdr:row>2</xdr:row>
      <xdr:rowOff>161926</xdr:rowOff>
    </xdr:to>
    <xdr:pic>
      <xdr:nvPicPr>
        <xdr:cNvPr id="3" name="Imag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85726"/>
          <a:ext cx="1648557"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19050</xdr:colOff>
      <xdr:row>10</xdr:row>
      <xdr:rowOff>166687</xdr:rowOff>
    </xdr:from>
    <xdr:ext cx="1598451" cy="545662"/>
    <mc:AlternateContent xmlns:mc="http://schemas.openxmlformats.org/markup-compatibility/2006" xmlns:a14="http://schemas.microsoft.com/office/drawing/2010/main">
      <mc:Choice Requires="a14">
        <xdr:sp macro="" textlink="">
          <xdr:nvSpPr>
            <xdr:cNvPr id="2" name="ZoneTexte 1"/>
            <xdr:cNvSpPr txBox="1"/>
          </xdr:nvSpPr>
          <xdr:spPr>
            <a:xfrm>
              <a:off x="1143000" y="1271587"/>
              <a:ext cx="1598451" cy="545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panose="02040503050406030204" pitchFamily="18" charset="0"/>
                      </a:rPr>
                      <m:t>𝑉</m:t>
                    </m:r>
                    <m:r>
                      <a:rPr lang="en-CA" sz="1200" b="0" i="1">
                        <a:latin typeface="Cambria Math" panose="02040503050406030204" pitchFamily="18" charset="0"/>
                      </a:rPr>
                      <m:t>2</m:t>
                    </m:r>
                    <m:d>
                      <m:dPr>
                        <m:ctrlPr>
                          <a:rPr lang="en-CA" sz="1200" b="0" i="1">
                            <a:latin typeface="Cambria Math" panose="02040503050406030204" pitchFamily="18" charset="0"/>
                          </a:rPr>
                        </m:ctrlPr>
                      </m:dPr>
                      <m:e>
                        <m:r>
                          <a:rPr lang="en-CA" sz="1200" b="0" i="1">
                            <a:latin typeface="Cambria Math" panose="02040503050406030204" pitchFamily="18" charset="0"/>
                          </a:rPr>
                          <m:t>%</m:t>
                        </m:r>
                      </m:e>
                    </m:d>
                    <m:r>
                      <a:rPr lang="en-CA" sz="1200" b="0" i="1">
                        <a:latin typeface="Cambria Math" panose="02040503050406030204" pitchFamily="18" charset="0"/>
                      </a:rPr>
                      <m:t>=</m:t>
                    </m:r>
                    <m:rad>
                      <m:radPr>
                        <m:degHide m:val="on"/>
                        <m:ctrlPr>
                          <a:rPr lang="en-CA" sz="1200" b="0" i="1">
                            <a:latin typeface="Cambria Math" panose="02040503050406030204" pitchFamily="18" charset="0"/>
                          </a:rPr>
                        </m:ctrlPr>
                      </m:radPr>
                      <m:deg/>
                      <m:e>
                        <m:f>
                          <m:fPr>
                            <m:ctrlPr>
                              <a:rPr lang="en-CA" sz="1200" b="0" i="1">
                                <a:latin typeface="Cambria Math" panose="02040503050406030204" pitchFamily="18" charset="0"/>
                              </a:rPr>
                            </m:ctrlPr>
                          </m:fPr>
                          <m:num>
                            <m:r>
                              <a:rPr lang="en-CA" sz="1200" b="0" i="1">
                                <a:latin typeface="Cambria Math" panose="02040503050406030204" pitchFamily="18" charset="0"/>
                              </a:rPr>
                              <m:t>1−</m:t>
                            </m:r>
                            <m:r>
                              <a:rPr lang="en-CA" sz="1200" b="0" i="1">
                                <a:latin typeface="Cambria Math" panose="02040503050406030204" pitchFamily="18" charset="0"/>
                                <a:ea typeface="Cambria Math" panose="02040503050406030204" pitchFamily="18" charset="0"/>
                              </a:rPr>
                              <m:t>𝛼</m:t>
                            </m:r>
                          </m:num>
                          <m:den>
                            <m:r>
                              <a:rPr lang="en-CA" sz="1200" b="0" i="1">
                                <a:latin typeface="Cambria Math" panose="02040503050406030204" pitchFamily="18" charset="0"/>
                              </a:rPr>
                              <m:t>1+</m:t>
                            </m:r>
                            <m:r>
                              <a:rPr lang="en-CA" sz="1200" b="0" i="1">
                                <a:solidFill>
                                  <a:schemeClr val="tx1"/>
                                </a:solidFill>
                                <a:effectLst/>
                                <a:latin typeface="Cambria Math" panose="02040503050406030204" pitchFamily="18" charset="0"/>
                                <a:ea typeface="Cambria Math" panose="02040503050406030204" pitchFamily="18" charset="0"/>
                                <a:cs typeface="+mn-cs"/>
                              </a:rPr>
                              <m:t>𝛼</m:t>
                            </m:r>
                          </m:den>
                        </m:f>
                      </m:e>
                    </m:rad>
                    <m:r>
                      <a:rPr lang="en-CA" sz="1100" b="0" i="1">
                        <a:solidFill>
                          <a:schemeClr val="tx1"/>
                        </a:solidFill>
                        <a:effectLst/>
                        <a:latin typeface="Cambria Math" panose="02040503050406030204" pitchFamily="18" charset="0"/>
                        <a:ea typeface="+mn-ea"/>
                        <a:cs typeface="+mn-cs"/>
                      </a:rPr>
                      <m:t>×100</m:t>
                    </m:r>
                  </m:oMath>
                </m:oMathPara>
              </a14:m>
              <a:endParaRPr lang="fr-CA" sz="1200"/>
            </a:p>
          </xdr:txBody>
        </xdr:sp>
      </mc:Choice>
      <mc:Fallback xmlns="">
        <xdr:sp macro="" textlink="">
          <xdr:nvSpPr>
            <xdr:cNvPr id="2" name="ZoneTexte 1"/>
            <xdr:cNvSpPr txBox="1"/>
          </xdr:nvSpPr>
          <xdr:spPr>
            <a:xfrm>
              <a:off x="1143000" y="1271587"/>
              <a:ext cx="1598451" cy="545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CA" sz="1200" b="0" i="0">
                  <a:latin typeface="Cambria Math" panose="02040503050406030204" pitchFamily="18" charset="0"/>
                </a:rPr>
                <a:t>𝑉2(%)=√((1−</a:t>
              </a:r>
              <a:r>
                <a:rPr lang="en-CA" sz="1200" b="0" i="0">
                  <a:latin typeface="Cambria Math" panose="02040503050406030204" pitchFamily="18" charset="0"/>
                  <a:ea typeface="Cambria Math" panose="02040503050406030204" pitchFamily="18" charset="0"/>
                </a:rPr>
                <a:t>𝛼)/(</a:t>
              </a:r>
              <a:r>
                <a:rPr lang="en-CA" sz="1200" b="0" i="0">
                  <a:latin typeface="Cambria Math" panose="02040503050406030204" pitchFamily="18" charset="0"/>
                </a:rPr>
                <a:t>1+</a:t>
              </a:r>
              <a:r>
                <a:rPr lang="en-CA" sz="1200" b="0" i="0">
                  <a:solidFill>
                    <a:schemeClr val="tx1"/>
                  </a:solidFill>
                  <a:effectLst/>
                  <a:latin typeface="Cambria Math" panose="02040503050406030204" pitchFamily="18" charset="0"/>
                  <a:ea typeface="Cambria Math" panose="02040503050406030204" pitchFamily="18" charset="0"/>
                  <a:cs typeface="+mn-cs"/>
                </a:rPr>
                <a:t>𝛼))</a:t>
              </a:r>
              <a:r>
                <a:rPr lang="en-CA" sz="1100" b="0" i="0">
                  <a:solidFill>
                    <a:schemeClr val="tx1"/>
                  </a:solidFill>
                  <a:effectLst/>
                  <a:latin typeface="+mn-lt"/>
                  <a:ea typeface="+mn-ea"/>
                  <a:cs typeface="+mn-cs"/>
                </a:rPr>
                <a:t>×100</a:t>
              </a:r>
              <a:endParaRPr lang="fr-CA" sz="1200"/>
            </a:p>
          </xdr:txBody>
        </xdr:sp>
      </mc:Fallback>
    </mc:AlternateContent>
    <xdr:clientData/>
  </xdr:oneCellAnchor>
  <xdr:oneCellAnchor>
    <xdr:from>
      <xdr:col>4</xdr:col>
      <xdr:colOff>361950</xdr:colOff>
      <xdr:row>13</xdr:row>
      <xdr:rowOff>195262</xdr:rowOff>
    </xdr:from>
    <xdr:ext cx="2402324" cy="545662"/>
    <mc:AlternateContent xmlns:mc="http://schemas.openxmlformats.org/markup-compatibility/2006" xmlns:a14="http://schemas.microsoft.com/office/drawing/2010/main">
      <mc:Choice Requires="a14">
        <xdr:sp macro="" textlink="">
          <xdr:nvSpPr>
            <xdr:cNvPr id="3" name="ZoneTexte 2"/>
            <xdr:cNvSpPr txBox="1"/>
          </xdr:nvSpPr>
          <xdr:spPr>
            <a:xfrm>
              <a:off x="1676400" y="1900237"/>
              <a:ext cx="2402324" cy="545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fr-CA" sz="1200" i="1">
                        <a:latin typeface="Cambria Math" panose="02040503050406030204" pitchFamily="18" charset="0"/>
                        <a:ea typeface="Cambria Math" panose="02040503050406030204" pitchFamily="18" charset="0"/>
                      </a:rPr>
                      <m:t>𝛼</m:t>
                    </m:r>
                    <m:r>
                      <a:rPr lang="en-CA" sz="1200" b="0" i="1">
                        <a:latin typeface="Cambria Math" panose="02040503050406030204" pitchFamily="18" charset="0"/>
                        <a:ea typeface="Cambria Math" panose="02040503050406030204" pitchFamily="18" charset="0"/>
                      </a:rPr>
                      <m:t>=</m:t>
                    </m:r>
                    <m:rad>
                      <m:radPr>
                        <m:degHide m:val="on"/>
                        <m:ctrlPr>
                          <a:rPr lang="en-CA" sz="1200" b="0" i="1">
                            <a:latin typeface="Cambria Math" panose="02040503050406030204" pitchFamily="18" charset="0"/>
                            <a:ea typeface="Cambria Math" panose="02040503050406030204" pitchFamily="18" charset="0"/>
                          </a:rPr>
                        </m:ctrlPr>
                      </m:radPr>
                      <m:deg/>
                      <m:e>
                        <m:r>
                          <a:rPr lang="en-CA" sz="1200" b="0" i="1">
                            <a:latin typeface="Cambria Math" panose="02040503050406030204" pitchFamily="18" charset="0"/>
                            <a:ea typeface="Cambria Math" panose="02040503050406030204" pitchFamily="18" charset="0"/>
                          </a:rPr>
                          <m:t>3−6×</m:t>
                        </m:r>
                        <m:f>
                          <m:fPr>
                            <m:ctrlPr>
                              <a:rPr lang="en-CA" sz="1100" b="0" i="1">
                                <a:solidFill>
                                  <a:schemeClr val="tx1"/>
                                </a:solidFill>
                                <a:effectLst/>
                                <a:latin typeface="Cambria Math" panose="02040503050406030204" pitchFamily="18" charset="0"/>
                                <a:ea typeface="+mn-ea"/>
                                <a:cs typeface="+mn-cs"/>
                              </a:rPr>
                            </m:ctrlPr>
                          </m:fPr>
                          <m:num>
                            <m:sSup>
                              <m:sSupPr>
                                <m:ctrlPr>
                                  <a:rPr lang="en-CA" sz="1100" b="0" i="1">
                                    <a:solidFill>
                                      <a:schemeClr val="tx1"/>
                                    </a:solidFill>
                                    <a:effectLst/>
                                    <a:latin typeface="Cambria Math" panose="02040503050406030204" pitchFamily="18" charset="0"/>
                                    <a:ea typeface="+mn-ea"/>
                                    <a:cs typeface="+mn-cs"/>
                                  </a:rPr>
                                </m:ctrlPr>
                              </m:sSupPr>
                              <m:e>
                                <m:r>
                                  <a:rPr lang="en-CA" sz="1100" b="0" i="1">
                                    <a:solidFill>
                                      <a:schemeClr val="tx1"/>
                                    </a:solidFill>
                                    <a:effectLst/>
                                    <a:latin typeface="Cambria Math" panose="02040503050406030204" pitchFamily="18" charset="0"/>
                                    <a:ea typeface="+mn-ea"/>
                                    <a:cs typeface="+mn-cs"/>
                                  </a:rPr>
                                  <m:t>𝑉𝑎𝑏</m:t>
                                </m:r>
                              </m:e>
                              <m:sup>
                                <m:r>
                                  <a:rPr lang="en-CA" sz="1100" b="0" i="1">
                                    <a:solidFill>
                                      <a:schemeClr val="tx1"/>
                                    </a:solidFill>
                                    <a:effectLst/>
                                    <a:latin typeface="Cambria Math" panose="02040503050406030204" pitchFamily="18" charset="0"/>
                                    <a:ea typeface="+mn-ea"/>
                                    <a:cs typeface="+mn-cs"/>
                                  </a:rPr>
                                  <m:t>4</m:t>
                                </m:r>
                              </m:sup>
                            </m:sSup>
                            <m:r>
                              <a:rPr lang="en-CA" sz="1100" b="0" i="1">
                                <a:solidFill>
                                  <a:schemeClr val="tx1"/>
                                </a:solidFill>
                                <a:effectLst/>
                                <a:latin typeface="Cambria Math" panose="02040503050406030204" pitchFamily="18" charset="0"/>
                                <a:ea typeface="+mn-ea"/>
                                <a:cs typeface="+mn-cs"/>
                              </a:rPr>
                              <m:t>+</m:t>
                            </m:r>
                            <m:sSup>
                              <m:sSupPr>
                                <m:ctrlPr>
                                  <a:rPr lang="en-CA" sz="1100" b="0" i="1">
                                    <a:solidFill>
                                      <a:schemeClr val="tx1"/>
                                    </a:solidFill>
                                    <a:effectLst/>
                                    <a:latin typeface="Cambria Math" panose="02040503050406030204" pitchFamily="18" charset="0"/>
                                    <a:ea typeface="+mn-ea"/>
                                    <a:cs typeface="+mn-cs"/>
                                  </a:rPr>
                                </m:ctrlPr>
                              </m:sSupPr>
                              <m:e>
                                <m:r>
                                  <a:rPr lang="en-CA" sz="1100" b="0" i="1">
                                    <a:solidFill>
                                      <a:schemeClr val="tx1"/>
                                    </a:solidFill>
                                    <a:effectLst/>
                                    <a:latin typeface="Cambria Math" panose="02040503050406030204" pitchFamily="18" charset="0"/>
                                    <a:ea typeface="+mn-ea"/>
                                    <a:cs typeface="+mn-cs"/>
                                  </a:rPr>
                                  <m:t>𝑉𝑏𝑐</m:t>
                                </m:r>
                              </m:e>
                              <m:sup>
                                <m:r>
                                  <a:rPr lang="en-CA" sz="1100" b="0" i="1">
                                    <a:solidFill>
                                      <a:schemeClr val="tx1"/>
                                    </a:solidFill>
                                    <a:effectLst/>
                                    <a:latin typeface="Cambria Math" panose="02040503050406030204" pitchFamily="18" charset="0"/>
                                    <a:ea typeface="+mn-ea"/>
                                    <a:cs typeface="+mn-cs"/>
                                  </a:rPr>
                                  <m:t>4</m:t>
                                </m:r>
                              </m:sup>
                            </m:sSup>
                            <m:r>
                              <a:rPr lang="en-CA" sz="1100" b="0" i="1">
                                <a:solidFill>
                                  <a:schemeClr val="tx1"/>
                                </a:solidFill>
                                <a:effectLst/>
                                <a:latin typeface="Cambria Math" panose="02040503050406030204" pitchFamily="18" charset="0"/>
                                <a:ea typeface="+mn-ea"/>
                                <a:cs typeface="+mn-cs"/>
                              </a:rPr>
                              <m:t>+</m:t>
                            </m:r>
                            <m:sSup>
                              <m:sSupPr>
                                <m:ctrlPr>
                                  <a:rPr lang="en-CA" sz="1100" b="0" i="1">
                                    <a:solidFill>
                                      <a:schemeClr val="tx1"/>
                                    </a:solidFill>
                                    <a:effectLst/>
                                    <a:latin typeface="Cambria Math" panose="02040503050406030204" pitchFamily="18" charset="0"/>
                                    <a:ea typeface="+mn-ea"/>
                                    <a:cs typeface="+mn-cs"/>
                                  </a:rPr>
                                </m:ctrlPr>
                              </m:sSupPr>
                              <m:e>
                                <m:r>
                                  <a:rPr lang="en-CA" sz="1100" b="0" i="1">
                                    <a:solidFill>
                                      <a:schemeClr val="tx1"/>
                                    </a:solidFill>
                                    <a:effectLst/>
                                    <a:latin typeface="Cambria Math" panose="02040503050406030204" pitchFamily="18" charset="0"/>
                                    <a:ea typeface="+mn-ea"/>
                                    <a:cs typeface="+mn-cs"/>
                                  </a:rPr>
                                  <m:t>𝑉𝑐𝑎</m:t>
                                </m:r>
                              </m:e>
                              <m:sup>
                                <m:r>
                                  <a:rPr lang="en-CA" sz="1100" b="0" i="1">
                                    <a:solidFill>
                                      <a:schemeClr val="tx1"/>
                                    </a:solidFill>
                                    <a:effectLst/>
                                    <a:latin typeface="Cambria Math" panose="02040503050406030204" pitchFamily="18" charset="0"/>
                                    <a:ea typeface="+mn-ea"/>
                                    <a:cs typeface="+mn-cs"/>
                                  </a:rPr>
                                  <m:t>4</m:t>
                                </m:r>
                              </m:sup>
                            </m:sSup>
                          </m:num>
                          <m:den>
                            <m:sSup>
                              <m:sSupPr>
                                <m:ctrlPr>
                                  <a:rPr lang="en-CA" sz="1100" b="0" i="1">
                                    <a:solidFill>
                                      <a:schemeClr val="tx1"/>
                                    </a:solidFill>
                                    <a:effectLst/>
                                    <a:latin typeface="Cambria Math" panose="02040503050406030204" pitchFamily="18" charset="0"/>
                                    <a:ea typeface="+mn-ea"/>
                                    <a:cs typeface="+mn-cs"/>
                                  </a:rPr>
                                </m:ctrlPr>
                              </m:sSupPr>
                              <m:e>
                                <m:d>
                                  <m:dPr>
                                    <m:ctrlPr>
                                      <a:rPr lang="en-CA" sz="1100" b="0" i="1">
                                        <a:solidFill>
                                          <a:schemeClr val="tx1"/>
                                        </a:solidFill>
                                        <a:effectLst/>
                                        <a:latin typeface="Cambria Math" panose="02040503050406030204" pitchFamily="18" charset="0"/>
                                        <a:ea typeface="+mn-ea"/>
                                        <a:cs typeface="+mn-cs"/>
                                      </a:rPr>
                                    </m:ctrlPr>
                                  </m:dPr>
                                  <m:e>
                                    <m:sSup>
                                      <m:sSupPr>
                                        <m:ctrlPr>
                                          <a:rPr lang="en-CA" sz="1100" b="0" i="1">
                                            <a:solidFill>
                                              <a:schemeClr val="tx1"/>
                                            </a:solidFill>
                                            <a:effectLst/>
                                            <a:latin typeface="Cambria Math" panose="02040503050406030204" pitchFamily="18" charset="0"/>
                                            <a:ea typeface="+mn-ea"/>
                                            <a:cs typeface="+mn-cs"/>
                                          </a:rPr>
                                        </m:ctrlPr>
                                      </m:sSupPr>
                                      <m:e>
                                        <m:r>
                                          <a:rPr lang="en-CA" sz="1100" b="0" i="1">
                                            <a:solidFill>
                                              <a:schemeClr val="tx1"/>
                                            </a:solidFill>
                                            <a:effectLst/>
                                            <a:latin typeface="Cambria Math" panose="02040503050406030204" pitchFamily="18" charset="0"/>
                                            <a:ea typeface="+mn-ea"/>
                                            <a:cs typeface="+mn-cs"/>
                                          </a:rPr>
                                          <m:t>𝑉𝑎𝑏</m:t>
                                        </m:r>
                                      </m:e>
                                      <m:sup>
                                        <m:r>
                                          <a:rPr lang="en-CA" sz="1100" b="0" i="1">
                                            <a:solidFill>
                                              <a:schemeClr val="tx1"/>
                                            </a:solidFill>
                                            <a:effectLst/>
                                            <a:latin typeface="Cambria Math" panose="02040503050406030204" pitchFamily="18" charset="0"/>
                                            <a:ea typeface="+mn-ea"/>
                                            <a:cs typeface="+mn-cs"/>
                                          </a:rPr>
                                          <m:t>2</m:t>
                                        </m:r>
                                      </m:sup>
                                    </m:sSup>
                                    <m:r>
                                      <a:rPr lang="en-CA" sz="1100" b="0" i="1">
                                        <a:solidFill>
                                          <a:schemeClr val="tx1"/>
                                        </a:solidFill>
                                        <a:effectLst/>
                                        <a:latin typeface="Cambria Math" panose="02040503050406030204" pitchFamily="18" charset="0"/>
                                        <a:ea typeface="+mn-ea"/>
                                        <a:cs typeface="+mn-cs"/>
                                      </a:rPr>
                                      <m:t>+</m:t>
                                    </m:r>
                                    <m:sSup>
                                      <m:sSupPr>
                                        <m:ctrlPr>
                                          <a:rPr lang="en-CA" sz="1100" b="0" i="1">
                                            <a:solidFill>
                                              <a:schemeClr val="tx1"/>
                                            </a:solidFill>
                                            <a:effectLst/>
                                            <a:latin typeface="Cambria Math" panose="02040503050406030204" pitchFamily="18" charset="0"/>
                                            <a:ea typeface="+mn-ea"/>
                                            <a:cs typeface="+mn-cs"/>
                                          </a:rPr>
                                        </m:ctrlPr>
                                      </m:sSupPr>
                                      <m:e>
                                        <m:r>
                                          <a:rPr lang="en-CA" sz="1100" b="0" i="1">
                                            <a:solidFill>
                                              <a:schemeClr val="tx1"/>
                                            </a:solidFill>
                                            <a:effectLst/>
                                            <a:latin typeface="Cambria Math" panose="02040503050406030204" pitchFamily="18" charset="0"/>
                                            <a:ea typeface="+mn-ea"/>
                                            <a:cs typeface="+mn-cs"/>
                                          </a:rPr>
                                          <m:t>𝑉𝑏𝑐</m:t>
                                        </m:r>
                                      </m:e>
                                      <m:sup>
                                        <m:r>
                                          <a:rPr lang="en-CA" sz="1100" b="0" i="1">
                                            <a:solidFill>
                                              <a:schemeClr val="tx1"/>
                                            </a:solidFill>
                                            <a:effectLst/>
                                            <a:latin typeface="Cambria Math" panose="02040503050406030204" pitchFamily="18" charset="0"/>
                                            <a:ea typeface="+mn-ea"/>
                                            <a:cs typeface="+mn-cs"/>
                                          </a:rPr>
                                          <m:t>2</m:t>
                                        </m:r>
                                      </m:sup>
                                    </m:sSup>
                                    <m:r>
                                      <a:rPr lang="en-CA" sz="1100" b="0" i="1">
                                        <a:solidFill>
                                          <a:schemeClr val="tx1"/>
                                        </a:solidFill>
                                        <a:effectLst/>
                                        <a:latin typeface="Cambria Math" panose="02040503050406030204" pitchFamily="18" charset="0"/>
                                        <a:ea typeface="+mn-ea"/>
                                        <a:cs typeface="+mn-cs"/>
                                      </a:rPr>
                                      <m:t>+</m:t>
                                    </m:r>
                                    <m:sSup>
                                      <m:sSupPr>
                                        <m:ctrlPr>
                                          <a:rPr lang="en-CA" sz="1100" b="0" i="1">
                                            <a:solidFill>
                                              <a:schemeClr val="tx1"/>
                                            </a:solidFill>
                                            <a:effectLst/>
                                            <a:latin typeface="Cambria Math" panose="02040503050406030204" pitchFamily="18" charset="0"/>
                                            <a:ea typeface="+mn-ea"/>
                                            <a:cs typeface="+mn-cs"/>
                                          </a:rPr>
                                        </m:ctrlPr>
                                      </m:sSupPr>
                                      <m:e>
                                        <m:r>
                                          <a:rPr lang="en-CA" sz="1100" b="0" i="1">
                                            <a:solidFill>
                                              <a:schemeClr val="tx1"/>
                                            </a:solidFill>
                                            <a:effectLst/>
                                            <a:latin typeface="Cambria Math" panose="02040503050406030204" pitchFamily="18" charset="0"/>
                                            <a:ea typeface="+mn-ea"/>
                                            <a:cs typeface="+mn-cs"/>
                                          </a:rPr>
                                          <m:t>𝑉𝑐𝑎</m:t>
                                        </m:r>
                                      </m:e>
                                      <m:sup>
                                        <m:r>
                                          <a:rPr lang="en-CA" sz="1100" b="0" i="1">
                                            <a:solidFill>
                                              <a:schemeClr val="tx1"/>
                                            </a:solidFill>
                                            <a:effectLst/>
                                            <a:latin typeface="Cambria Math" panose="02040503050406030204" pitchFamily="18" charset="0"/>
                                            <a:ea typeface="+mn-ea"/>
                                            <a:cs typeface="+mn-cs"/>
                                          </a:rPr>
                                          <m:t>2</m:t>
                                        </m:r>
                                      </m:sup>
                                    </m:sSup>
                                  </m:e>
                                </m:d>
                              </m:e>
                              <m:sup>
                                <m:r>
                                  <a:rPr lang="en-CA" sz="1100" b="0" i="1">
                                    <a:solidFill>
                                      <a:schemeClr val="tx1"/>
                                    </a:solidFill>
                                    <a:effectLst/>
                                    <a:latin typeface="Cambria Math" panose="02040503050406030204" pitchFamily="18" charset="0"/>
                                    <a:ea typeface="+mn-ea"/>
                                    <a:cs typeface="+mn-cs"/>
                                  </a:rPr>
                                  <m:t>2</m:t>
                                </m:r>
                              </m:sup>
                            </m:sSup>
                          </m:den>
                        </m:f>
                      </m:e>
                    </m:rad>
                  </m:oMath>
                </m:oMathPara>
              </a14:m>
              <a:endParaRPr lang="fr-CA" sz="1200"/>
            </a:p>
          </xdr:txBody>
        </xdr:sp>
      </mc:Choice>
      <mc:Fallback xmlns="">
        <xdr:sp macro="" textlink="">
          <xdr:nvSpPr>
            <xdr:cNvPr id="3" name="ZoneTexte 2"/>
            <xdr:cNvSpPr txBox="1"/>
          </xdr:nvSpPr>
          <xdr:spPr>
            <a:xfrm>
              <a:off x="1676400" y="1900237"/>
              <a:ext cx="2402324" cy="545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fr-CA" sz="1200" i="0">
                  <a:latin typeface="Cambria Math" panose="02040503050406030204" pitchFamily="18" charset="0"/>
                  <a:ea typeface="Cambria Math" panose="02040503050406030204" pitchFamily="18" charset="0"/>
                </a:rPr>
                <a:t>𝛼</a:t>
              </a:r>
              <a:r>
                <a:rPr lang="en-CA" sz="1200" b="0" i="0">
                  <a:latin typeface="Cambria Math" panose="02040503050406030204" pitchFamily="18" charset="0"/>
                  <a:ea typeface="Cambria Math" panose="02040503050406030204" pitchFamily="18" charset="0"/>
                </a:rPr>
                <a:t>=√(3−6×</a:t>
              </a:r>
              <a:r>
                <a:rPr lang="en-CA" sz="1100" b="0" i="0">
                  <a:solidFill>
                    <a:schemeClr val="tx1"/>
                  </a:solidFill>
                  <a:effectLst/>
                  <a:latin typeface="+mn-lt"/>
                  <a:ea typeface="+mn-ea"/>
                  <a:cs typeface="+mn-cs"/>
                </a:rPr>
                <a:t>(〖𝑉𝑎𝑏〗^4+〖𝑉𝑏𝑐〗^4+〖𝑉𝑐𝑎〗^4)/(〖𝑉𝑎𝑏〗^2+〖𝑉𝑏𝑐〗^2+〖𝑉𝑐𝑎〗^2 )^2 </a:t>
              </a:r>
              <a:r>
                <a:rPr lang="en-CA" sz="1200" b="0" i="0">
                  <a:solidFill>
                    <a:schemeClr val="tx1"/>
                  </a:solidFill>
                  <a:effectLst/>
                  <a:latin typeface="Cambria Math" panose="02040503050406030204" pitchFamily="18" charset="0"/>
                  <a:ea typeface="Cambria Math" panose="02040503050406030204" pitchFamily="18" charset="0"/>
                  <a:cs typeface="+mn-cs"/>
                </a:rPr>
                <a:t>)</a:t>
              </a:r>
              <a:endParaRPr lang="fr-CA" sz="1200"/>
            </a:p>
          </xdr:txBody>
        </xdr:sp>
      </mc:Fallback>
    </mc:AlternateContent>
    <xdr:clientData/>
  </xdr:oneCellAnchor>
  <xdr:twoCellAnchor editAs="oneCell">
    <xdr:from>
      <xdr:col>1</xdr:col>
      <xdr:colOff>57150</xdr:colOff>
      <xdr:row>0</xdr:row>
      <xdr:rowOff>85726</xdr:rowOff>
    </xdr:from>
    <xdr:to>
      <xdr:col>5</xdr:col>
      <xdr:colOff>19782</xdr:colOff>
      <xdr:row>2</xdr:row>
      <xdr:rowOff>161926</xdr:rowOff>
    </xdr:to>
    <xdr:pic>
      <xdr:nvPicPr>
        <xdr:cNvPr id="4" name="Image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85726"/>
          <a:ext cx="1648557"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85726</xdr:rowOff>
    </xdr:from>
    <xdr:to>
      <xdr:col>4</xdr:col>
      <xdr:colOff>429357</xdr:colOff>
      <xdr:row>2</xdr:row>
      <xdr:rowOff>180976</xdr:rowOff>
    </xdr:to>
    <xdr:pic>
      <xdr:nvPicPr>
        <xdr:cNvPr id="2" name="Imag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85726"/>
          <a:ext cx="1648557"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371475</xdr:colOff>
      <xdr:row>5</xdr:row>
      <xdr:rowOff>133349</xdr:rowOff>
    </xdr:from>
    <xdr:to>
      <xdr:col>12</xdr:col>
      <xdr:colOff>371475</xdr:colOff>
      <xdr:row>19</xdr:row>
      <xdr:rowOff>180976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57150</xdr:colOff>
      <xdr:row>0</xdr:row>
      <xdr:rowOff>85726</xdr:rowOff>
    </xdr:from>
    <xdr:to>
      <xdr:col>3</xdr:col>
      <xdr:colOff>76932</xdr:colOff>
      <xdr:row>2</xdr:row>
      <xdr:rowOff>180976</xdr:rowOff>
    </xdr:to>
    <xdr:pic>
      <xdr:nvPicPr>
        <xdr:cNvPr id="3" name="Image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9550" y="85726"/>
          <a:ext cx="1648557"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0</xdr:row>
      <xdr:rowOff>85726</xdr:rowOff>
    </xdr:from>
    <xdr:to>
      <xdr:col>5</xdr:col>
      <xdr:colOff>76932</xdr:colOff>
      <xdr:row>2</xdr:row>
      <xdr:rowOff>180976</xdr:rowOff>
    </xdr:to>
    <xdr:pic>
      <xdr:nvPicPr>
        <xdr:cNvPr id="2" name="Imag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0" y="85726"/>
          <a:ext cx="1648557" cy="4762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hydroquebec.com/distribution/fr/publications/pdf/qualite_tension_f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9"/>
  <sheetViews>
    <sheetView showGridLines="0" showRowColHeaders="0" tabSelected="1" workbookViewId="0">
      <selection activeCell="G15" sqref="G15"/>
    </sheetView>
  </sheetViews>
  <sheetFormatPr baseColWidth="10" defaultRowHeight="15.75" x14ac:dyDescent="0.25"/>
  <cols>
    <col min="1" max="2" width="2.28515625" style="1" customWidth="1"/>
    <col min="3" max="3" width="3.7109375" style="1" customWidth="1"/>
    <col min="4" max="4" width="11.42578125" style="1"/>
    <col min="5" max="5" width="4.140625" style="1" customWidth="1"/>
    <col min="6" max="6" width="16.140625" style="1" customWidth="1"/>
    <col min="7" max="7" width="9.5703125" style="1" customWidth="1"/>
    <col min="8" max="8" width="7.140625" style="1" customWidth="1"/>
    <col min="9" max="9" width="9.5703125" style="1" customWidth="1"/>
    <col min="10" max="10" width="7.5703125" style="1" customWidth="1"/>
    <col min="11" max="11" width="8.42578125" style="1" customWidth="1"/>
    <col min="12" max="16384" width="11.42578125" style="1"/>
  </cols>
  <sheetData>
    <row r="3" spans="2:16" ht="16.5" thickBot="1" x14ac:dyDescent="0.3">
      <c r="B3" s="28"/>
      <c r="C3" s="28"/>
      <c r="D3" s="28"/>
      <c r="E3" s="28"/>
      <c r="F3" s="28"/>
      <c r="G3" s="28"/>
      <c r="H3" s="28"/>
      <c r="I3" s="28"/>
      <c r="J3" s="28"/>
      <c r="K3" s="28"/>
      <c r="L3" s="28"/>
      <c r="M3" s="28"/>
      <c r="N3" s="28"/>
      <c r="O3" s="28"/>
      <c r="P3" s="28"/>
    </row>
    <row r="4" spans="2:16" ht="21.75" customHeight="1" x14ac:dyDescent="0.3">
      <c r="B4" s="2" t="s">
        <v>0</v>
      </c>
    </row>
    <row r="5" spans="2:16" ht="8.25" customHeight="1" x14ac:dyDescent="0.25"/>
    <row r="6" spans="2:16" ht="33" customHeight="1" x14ac:dyDescent="0.25">
      <c r="C6" s="34" t="s">
        <v>36</v>
      </c>
      <c r="D6" s="34"/>
      <c r="E6" s="34"/>
      <c r="F6" s="34"/>
      <c r="G6" s="34"/>
      <c r="H6" s="34"/>
      <c r="I6" s="34"/>
      <c r="J6" s="34"/>
      <c r="K6" s="34"/>
      <c r="L6" s="34"/>
      <c r="M6" s="34"/>
      <c r="N6" s="34"/>
      <c r="O6" s="34"/>
      <c r="P6" s="34"/>
    </row>
    <row r="7" spans="2:16" ht="17.25" customHeight="1" x14ac:dyDescent="0.25">
      <c r="C7" s="1" t="s">
        <v>2</v>
      </c>
    </row>
    <row r="8" spans="2:16" ht="19.5" customHeight="1" x14ac:dyDescent="0.25">
      <c r="C8" s="1" t="s">
        <v>1</v>
      </c>
    </row>
    <row r="9" spans="2:16" ht="18.75" customHeight="1" x14ac:dyDescent="0.25">
      <c r="C9" s="1" t="s">
        <v>73</v>
      </c>
    </row>
  </sheetData>
  <sheetProtection algorithmName="SHA-512" hashValue="UuWCyRaFhgMkxFZ2M0HkmOL21nOHKbWkvgudpxMC0pnaIyLcv/E4+GKXTgy5xzuiLCNfhXH5wXLFT9QoBjx37g==" saltValue="TOEk/jPLEEKVpKXPVABRQw==" spinCount="100000" sheet="1" objects="1" scenarios="1" selectLockedCells="1" selectUnlockedCells="1"/>
  <mergeCells count="1">
    <mergeCell ref="C6:P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22"/>
  <sheetViews>
    <sheetView showGridLines="0" showRowColHeaders="0" workbookViewId="0">
      <selection activeCell="F16" sqref="F16"/>
    </sheetView>
  </sheetViews>
  <sheetFormatPr baseColWidth="10" defaultRowHeight="15.75" x14ac:dyDescent="0.25"/>
  <cols>
    <col min="1" max="1" width="1.7109375" style="1" customWidth="1"/>
    <col min="2" max="2" width="3.7109375" style="1" customWidth="1"/>
    <col min="3" max="3" width="11.42578125" style="1"/>
    <col min="4" max="4" width="2.85546875" style="1" customWidth="1"/>
    <col min="5" max="5" width="22.42578125" style="1" customWidth="1"/>
    <col min="6" max="6" width="9.5703125" style="1" customWidth="1"/>
    <col min="7" max="7" width="7.140625" style="1" customWidth="1"/>
    <col min="8" max="8" width="9.5703125" style="1" customWidth="1"/>
    <col min="9" max="9" width="7.5703125" style="1" customWidth="1"/>
    <col min="10" max="10" width="8.42578125" style="1" customWidth="1"/>
    <col min="11" max="16384" width="11.42578125" style="1"/>
  </cols>
  <sheetData>
    <row r="3" spans="2:15" ht="16.5" thickBot="1" x14ac:dyDescent="0.3">
      <c r="B3" s="28"/>
      <c r="C3" s="28"/>
      <c r="D3" s="28"/>
      <c r="E3" s="28"/>
      <c r="F3" s="28"/>
      <c r="G3" s="28"/>
      <c r="H3" s="28"/>
      <c r="I3" s="28"/>
      <c r="J3" s="28"/>
      <c r="K3" s="28"/>
      <c r="L3" s="28"/>
      <c r="M3" s="28"/>
      <c r="N3" s="28"/>
      <c r="O3" s="28"/>
    </row>
    <row r="4" spans="2:15" ht="19.5" customHeight="1" x14ac:dyDescent="0.3">
      <c r="B4" s="2" t="s">
        <v>3</v>
      </c>
    </row>
    <row r="5" spans="2:15" x14ac:dyDescent="0.25">
      <c r="C5" s="1" t="s">
        <v>72</v>
      </c>
    </row>
    <row r="6" spans="2:15" ht="9.75" customHeight="1" x14ac:dyDescent="0.25"/>
    <row r="7" spans="2:15" x14ac:dyDescent="0.25">
      <c r="C7" s="1" t="s">
        <v>70</v>
      </c>
    </row>
    <row r="8" spans="2:15" ht="11.25" customHeight="1" x14ac:dyDescent="0.25"/>
    <row r="9" spans="2:15" x14ac:dyDescent="0.25">
      <c r="C9" s="3" t="s">
        <v>5</v>
      </c>
      <c r="D9" s="1" t="s">
        <v>16</v>
      </c>
    </row>
    <row r="10" spans="2:15" x14ac:dyDescent="0.25">
      <c r="D10" s="1" t="s">
        <v>17</v>
      </c>
    </row>
    <row r="11" spans="2:15" x14ac:dyDescent="0.25">
      <c r="D11" s="1" t="s">
        <v>6</v>
      </c>
    </row>
    <row r="12" spans="2:15" x14ac:dyDescent="0.25">
      <c r="D12" s="1" t="s">
        <v>18</v>
      </c>
    </row>
    <row r="14" spans="2:15" x14ac:dyDescent="0.25">
      <c r="C14" s="12" t="s">
        <v>22</v>
      </c>
      <c r="D14" s="3" t="s">
        <v>23</v>
      </c>
    </row>
    <row r="15" spans="2:15" ht="6" customHeight="1" x14ac:dyDescent="0.25">
      <c r="C15" s="3"/>
    </row>
    <row r="16" spans="2:15" x14ac:dyDescent="0.25">
      <c r="D16" s="1" t="s">
        <v>10</v>
      </c>
      <c r="E16" s="5" t="s">
        <v>7</v>
      </c>
      <c r="F16" s="20">
        <v>580</v>
      </c>
      <c r="G16" s="5" t="s">
        <v>8</v>
      </c>
      <c r="H16" s="20">
        <v>600</v>
      </c>
      <c r="I16" s="5" t="s">
        <v>9</v>
      </c>
      <c r="J16" s="20">
        <v>620</v>
      </c>
    </row>
    <row r="17" spans="4:10" customFormat="1" ht="5.25" customHeight="1" x14ac:dyDescent="0.25">
      <c r="E17" s="7"/>
      <c r="F17" s="8"/>
    </row>
    <row r="18" spans="4:10" x14ac:dyDescent="0.25">
      <c r="D18" s="1" t="s">
        <v>11</v>
      </c>
      <c r="E18" s="5" t="s">
        <v>19</v>
      </c>
      <c r="F18" s="21">
        <f>(F16+H16+J16)/3</f>
        <v>600</v>
      </c>
    </row>
    <row r="19" spans="4:10" customFormat="1" ht="5.25" customHeight="1" x14ac:dyDescent="0.25">
      <c r="E19" s="7"/>
      <c r="F19" s="10"/>
    </row>
    <row r="20" spans="4:10" x14ac:dyDescent="0.25">
      <c r="D20" s="1" t="s">
        <v>12</v>
      </c>
      <c r="E20" s="5" t="s">
        <v>13</v>
      </c>
      <c r="F20" s="21">
        <f>MAX(ABS(F16-F18),ABS(H16-F18),ABS(J16-F18))</f>
        <v>20</v>
      </c>
      <c r="G20" s="6"/>
    </row>
    <row r="21" spans="4:10" ht="5.25" customHeight="1" x14ac:dyDescent="0.25">
      <c r="E21" s="5"/>
      <c r="F21" s="9"/>
      <c r="J21" s="4"/>
    </row>
    <row r="22" spans="4:10" x14ac:dyDescent="0.25">
      <c r="D22" s="1" t="s">
        <v>14</v>
      </c>
      <c r="E22" s="11" t="s">
        <v>15</v>
      </c>
      <c r="F22" s="22">
        <f>F20/F18</f>
        <v>3.3333333333333333E-2</v>
      </c>
    </row>
  </sheetData>
  <sheetProtection algorithmName="SHA-512" hashValue="FFC5FECGZ7XRRT8icGzSCipFyRNzXolwRlr3NqMOWvqGENPN2577WxECSQ7xltJ3Y4aVXH+vWWpGPXml5USPwg==" saltValue="qcxp3NcBuuWEHxwLDbE6ug==" spinCount="100000" sheet="1" objects="1" scenarios="1" select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5"/>
  <sheetViews>
    <sheetView showGridLines="0" showRowColHeaders="0" workbookViewId="0">
      <selection activeCell="J21" sqref="J21"/>
    </sheetView>
  </sheetViews>
  <sheetFormatPr baseColWidth="10" defaultRowHeight="15.75" x14ac:dyDescent="0.25"/>
  <cols>
    <col min="1" max="1" width="1.7109375" style="1" customWidth="1"/>
    <col min="2" max="2" width="3.7109375" style="1" customWidth="1"/>
    <col min="3" max="3" width="11.42578125" style="1"/>
    <col min="4" max="4" width="2.85546875" style="1" customWidth="1"/>
    <col min="5" max="5" width="7.28515625" style="1" customWidth="1"/>
    <col min="6" max="6" width="9.5703125" style="1" customWidth="1"/>
    <col min="7" max="7" width="7.140625" style="1" customWidth="1"/>
    <col min="8" max="8" width="9.5703125" style="1" customWidth="1"/>
    <col min="9" max="9" width="7.5703125" style="1" customWidth="1"/>
    <col min="10" max="10" width="8.42578125" style="1" customWidth="1"/>
    <col min="11" max="16384" width="11.42578125" style="1"/>
  </cols>
  <sheetData>
    <row r="3" spans="2:17" ht="16.5" thickBot="1" x14ac:dyDescent="0.3">
      <c r="B3" s="28"/>
      <c r="C3" s="28"/>
      <c r="D3" s="28"/>
      <c r="E3" s="28"/>
      <c r="F3" s="28"/>
      <c r="G3" s="28"/>
      <c r="H3" s="28"/>
      <c r="I3" s="28"/>
      <c r="J3" s="28"/>
      <c r="K3" s="28"/>
      <c r="L3" s="28"/>
      <c r="M3" s="28"/>
      <c r="N3" s="28"/>
      <c r="O3" s="28"/>
      <c r="P3" s="28"/>
      <c r="Q3" s="28"/>
    </row>
    <row r="4" spans="2:17" ht="24" customHeight="1" x14ac:dyDescent="0.3">
      <c r="B4" s="2" t="s">
        <v>20</v>
      </c>
    </row>
    <row r="5" spans="2:17" ht="5.25" customHeight="1" x14ac:dyDescent="0.25"/>
    <row r="6" spans="2:17" x14ac:dyDescent="0.25">
      <c r="C6" s="1" t="s">
        <v>70</v>
      </c>
    </row>
    <row r="7" spans="2:17" ht="11.25" customHeight="1" x14ac:dyDescent="0.25"/>
    <row r="8" spans="2:17" x14ac:dyDescent="0.25">
      <c r="C8" s="3" t="s">
        <v>5</v>
      </c>
      <c r="D8" s="1" t="s">
        <v>16</v>
      </c>
    </row>
    <row r="9" spans="2:17" x14ac:dyDescent="0.25">
      <c r="D9" s="1" t="s">
        <v>17</v>
      </c>
      <c r="E9" s="1" t="s">
        <v>21</v>
      </c>
    </row>
    <row r="10" spans="2:17" x14ac:dyDescent="0.25">
      <c r="D10" s="1" t="s">
        <v>12</v>
      </c>
      <c r="E10" s="1" t="s">
        <v>26</v>
      </c>
    </row>
    <row r="12" spans="2:17" x14ac:dyDescent="0.25">
      <c r="C12" s="12" t="s">
        <v>4</v>
      </c>
    </row>
    <row r="15" spans="2:17" x14ac:dyDescent="0.25">
      <c r="D15" s="1" t="s">
        <v>24</v>
      </c>
    </row>
    <row r="18" spans="3:10" ht="8.25" customHeight="1" x14ac:dyDescent="0.25"/>
    <row r="19" spans="3:10" x14ac:dyDescent="0.25">
      <c r="C19" s="12" t="s">
        <v>22</v>
      </c>
      <c r="D19" s="3" t="s">
        <v>71</v>
      </c>
    </row>
    <row r="20" spans="3:10" ht="6" customHeight="1" x14ac:dyDescent="0.25">
      <c r="C20" s="3"/>
    </row>
    <row r="21" spans="3:10" x14ac:dyDescent="0.25">
      <c r="E21" s="5" t="s">
        <v>7</v>
      </c>
      <c r="F21" s="20">
        <v>580</v>
      </c>
      <c r="G21" s="5" t="s">
        <v>8</v>
      </c>
      <c r="H21" s="20">
        <v>600</v>
      </c>
      <c r="I21" s="5" t="s">
        <v>9</v>
      </c>
      <c r="J21" s="20">
        <v>620</v>
      </c>
    </row>
    <row r="22" spans="3:10" customFormat="1" ht="5.25" customHeight="1" x14ac:dyDescent="0.25">
      <c r="E22" s="7"/>
      <c r="F22" s="8"/>
    </row>
    <row r="23" spans="3:10" x14ac:dyDescent="0.25">
      <c r="E23" s="13" t="s">
        <v>25</v>
      </c>
      <c r="F23" s="23">
        <f>SQRT(3-6*(F21^4+H21^4+J21^4)/(F21^2+H21^2+J21^2)^2)</f>
        <v>0.99703675739350028</v>
      </c>
    </row>
    <row r="24" spans="3:10" customFormat="1" ht="5.25" customHeight="1" x14ac:dyDescent="0.25">
      <c r="E24" s="7"/>
      <c r="F24" s="10"/>
    </row>
    <row r="25" spans="3:10" x14ac:dyDescent="0.25">
      <c r="E25" s="11" t="s">
        <v>15</v>
      </c>
      <c r="F25" s="22">
        <f>SQRT((1-F23)/(1+F23))</f>
        <v>3.8520381127654303E-2</v>
      </c>
      <c r="H25" s="15"/>
    </row>
  </sheetData>
  <sheetProtection algorithmName="SHA-512" hashValue="CZLAuGmMtr+jGEtyOb2X19zgWpWntKj4qeKW0k3BR5YJ0135DO0kEgSPfpyklUlI1pgpFLMaoQ7R6dCGwh2KpA==" saltValue="ogNF+FL5TbXGughVmExrRQ==" spinCount="100000" sheet="1" objects="1" scenarios="1" select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9"/>
  <sheetViews>
    <sheetView showGridLines="0" showRowColHeaders="0" workbookViewId="0">
      <selection activeCell="E15" sqref="E15"/>
    </sheetView>
  </sheetViews>
  <sheetFormatPr baseColWidth="10" defaultRowHeight="15" x14ac:dyDescent="0.25"/>
  <cols>
    <col min="1" max="1" width="1.85546875" style="25" customWidth="1"/>
    <col min="2" max="2" width="4" style="25" customWidth="1"/>
    <col min="3" max="3" width="3.7109375" style="25" customWidth="1"/>
    <col min="4" max="16384" width="11.42578125" style="25"/>
  </cols>
  <sheetData>
    <row r="1" spans="2:16" s="29" customFormat="1" ht="15.75" x14ac:dyDescent="0.25"/>
    <row r="2" spans="2:16" s="29" customFormat="1" ht="15.75" x14ac:dyDescent="0.25"/>
    <row r="3" spans="2:16" s="29" customFormat="1" ht="16.5" thickBot="1" x14ac:dyDescent="0.3">
      <c r="B3" s="30"/>
      <c r="C3" s="30"/>
      <c r="D3" s="30"/>
      <c r="E3" s="30"/>
      <c r="F3" s="30"/>
      <c r="G3" s="30"/>
      <c r="H3" s="30"/>
      <c r="I3" s="30"/>
      <c r="J3" s="30"/>
      <c r="K3" s="30"/>
      <c r="L3" s="30"/>
      <c r="M3" s="30"/>
      <c r="N3" s="30"/>
      <c r="O3" s="30"/>
      <c r="P3" s="33"/>
    </row>
    <row r="4" spans="2:16" ht="26.25" customHeight="1" x14ac:dyDescent="0.25">
      <c r="B4" s="24" t="s">
        <v>27</v>
      </c>
    </row>
    <row r="5" spans="2:16" ht="31.5" customHeight="1" x14ac:dyDescent="0.25">
      <c r="C5" s="35" t="s">
        <v>65</v>
      </c>
      <c r="D5" s="35"/>
      <c r="E5" s="35"/>
      <c r="F5" s="35"/>
      <c r="G5" s="35"/>
      <c r="H5" s="35"/>
      <c r="I5" s="35"/>
      <c r="J5" s="35"/>
      <c r="K5" s="35"/>
      <c r="L5" s="35"/>
      <c r="M5" s="35"/>
      <c r="N5" s="35"/>
      <c r="O5" s="35"/>
    </row>
    <row r="6" spans="2:16" ht="32.25" customHeight="1" x14ac:dyDescent="0.25">
      <c r="C6" s="35" t="s">
        <v>28</v>
      </c>
      <c r="D6" s="35"/>
      <c r="E6" s="35"/>
      <c r="F6" s="35"/>
      <c r="G6" s="35"/>
      <c r="H6" s="35"/>
      <c r="I6" s="35"/>
      <c r="J6" s="35"/>
      <c r="K6" s="35"/>
      <c r="L6" s="35"/>
      <c r="M6" s="35"/>
      <c r="N6" s="35"/>
      <c r="O6" s="35"/>
    </row>
    <row r="7" spans="2:16" ht="20.25" customHeight="1" x14ac:dyDescent="0.25">
      <c r="C7" s="35" t="s">
        <v>66</v>
      </c>
      <c r="D7" s="35"/>
      <c r="E7" s="35"/>
      <c r="F7" s="35"/>
      <c r="G7" s="35"/>
      <c r="H7" s="35"/>
      <c r="I7" s="35"/>
      <c r="J7" s="35"/>
      <c r="K7" s="35"/>
      <c r="L7" s="35"/>
      <c r="M7" s="35"/>
      <c r="N7" s="35"/>
      <c r="O7" s="35"/>
    </row>
    <row r="8" spans="2:16" ht="32.25" customHeight="1" x14ac:dyDescent="0.25">
      <c r="C8" s="35" t="s">
        <v>30</v>
      </c>
      <c r="D8" s="35"/>
      <c r="E8" s="35"/>
      <c r="F8" s="35"/>
      <c r="G8" s="35"/>
      <c r="H8" s="35"/>
      <c r="I8" s="35"/>
      <c r="J8" s="35"/>
      <c r="K8" s="35"/>
      <c r="L8" s="35"/>
      <c r="M8" s="35"/>
      <c r="N8" s="35"/>
      <c r="O8" s="35"/>
    </row>
    <row r="9" spans="2:16" ht="8.25" customHeight="1" x14ac:dyDescent="0.25"/>
    <row r="10" spans="2:16" ht="18.75" x14ac:dyDescent="0.25">
      <c r="B10" s="24" t="s">
        <v>29</v>
      </c>
    </row>
    <row r="11" spans="2:16" x14ac:dyDescent="0.25">
      <c r="C11" s="35" t="s">
        <v>67</v>
      </c>
      <c r="D11" s="35"/>
      <c r="E11" s="35"/>
      <c r="F11" s="35"/>
      <c r="G11" s="35"/>
      <c r="H11" s="35"/>
      <c r="I11" s="35"/>
      <c r="J11" s="35"/>
      <c r="K11" s="35"/>
      <c r="L11" s="35"/>
      <c r="M11" s="35"/>
      <c r="N11" s="35"/>
      <c r="O11" s="35"/>
    </row>
    <row r="12" spans="2:16" x14ac:dyDescent="0.25">
      <c r="C12" s="25" t="s">
        <v>34</v>
      </c>
    </row>
    <row r="13" spans="2:16" x14ac:dyDescent="0.25">
      <c r="D13" s="31" t="s">
        <v>31</v>
      </c>
    </row>
    <row r="14" spans="2:16" x14ac:dyDescent="0.25">
      <c r="D14" s="31" t="s">
        <v>32</v>
      </c>
    </row>
    <row r="15" spans="2:16" x14ac:dyDescent="0.25">
      <c r="D15" s="31" t="s">
        <v>33</v>
      </c>
    </row>
    <row r="16" spans="2:16" ht="30.75" customHeight="1" x14ac:dyDescent="0.25">
      <c r="C16" s="35" t="s">
        <v>68</v>
      </c>
      <c r="D16" s="35"/>
      <c r="E16" s="35"/>
      <c r="F16" s="35"/>
      <c r="G16" s="35"/>
      <c r="H16" s="35"/>
      <c r="I16" s="35"/>
      <c r="J16" s="35"/>
      <c r="K16" s="35"/>
      <c r="L16" s="35"/>
      <c r="M16" s="35"/>
      <c r="N16" s="35"/>
      <c r="O16" s="35"/>
    </row>
    <row r="17" spans="3:3" ht="18" customHeight="1" x14ac:dyDescent="0.25">
      <c r="C17" s="25" t="s">
        <v>69</v>
      </c>
    </row>
    <row r="19" spans="3:3" x14ac:dyDescent="0.25">
      <c r="C19" s="32" t="s">
        <v>35</v>
      </c>
    </row>
  </sheetData>
  <sheetProtection algorithmName="SHA-512" hashValue="aPaCNrPw1x36R20a1OwV7tXZbu7FiwW5NEdLhZIngQWuftV52rL6RLWf3EWdEF6wcy7XnoaaBjR+iCdR4Bvfiw==" saltValue="Nt6sd57ONKlU2Nm7tiSDfA==" spinCount="100000" sheet="1" objects="1" scenarios="1" selectLockedCells="1" selectUnlockedCells="1"/>
  <mergeCells count="6">
    <mergeCell ref="C16:O16"/>
    <mergeCell ref="C5:O5"/>
    <mergeCell ref="C6:O6"/>
    <mergeCell ref="C8:O8"/>
    <mergeCell ref="C7:O7"/>
    <mergeCell ref="C11:O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5"/>
  <sheetViews>
    <sheetView showGridLines="0" showRowColHeaders="0" workbookViewId="0">
      <selection activeCell="D10" sqref="D10"/>
    </sheetView>
  </sheetViews>
  <sheetFormatPr baseColWidth="10" defaultRowHeight="15" x14ac:dyDescent="0.25"/>
  <cols>
    <col min="1" max="1" width="3" customWidth="1"/>
    <col min="3" max="3" width="13" customWidth="1"/>
    <col min="4" max="4" width="8.5703125" customWidth="1"/>
    <col min="6" max="6" width="13.5703125" customWidth="1"/>
  </cols>
  <sheetData>
    <row r="1" spans="2:13" s="1" customFormat="1" ht="15.75" x14ac:dyDescent="0.25"/>
    <row r="2" spans="2:13" s="1" customFormat="1" ht="15.75" x14ac:dyDescent="0.25"/>
    <row r="3" spans="2:13" s="1" customFormat="1" ht="16.5" thickBot="1" x14ac:dyDescent="0.3">
      <c r="B3" s="28"/>
      <c r="C3" s="28"/>
      <c r="D3" s="28"/>
      <c r="E3" s="28"/>
      <c r="F3" s="28"/>
      <c r="G3" s="28"/>
      <c r="H3" s="28"/>
      <c r="I3" s="28"/>
      <c r="J3" s="28"/>
      <c r="K3" s="28"/>
      <c r="L3" s="28"/>
      <c r="M3" s="28"/>
    </row>
    <row r="4" spans="2:13" ht="24.95" customHeight="1" x14ac:dyDescent="0.3">
      <c r="B4" s="2" t="s">
        <v>45</v>
      </c>
    </row>
    <row r="5" spans="2:13" ht="18.75" customHeight="1" x14ac:dyDescent="0.25">
      <c r="B5" t="s">
        <v>56</v>
      </c>
    </row>
    <row r="6" spans="2:13" ht="47.25" customHeight="1" x14ac:dyDescent="0.25">
      <c r="B6" s="36" t="s">
        <v>57</v>
      </c>
      <c r="C6" s="36"/>
      <c r="D6" s="36"/>
      <c r="E6" s="36"/>
      <c r="F6" s="36"/>
    </row>
    <row r="7" spans="2:13" ht="9.75" customHeight="1" x14ac:dyDescent="0.25"/>
    <row r="8" spans="2:13" ht="30.75" customHeight="1" x14ac:dyDescent="0.25">
      <c r="B8" s="36" t="s">
        <v>58</v>
      </c>
      <c r="C8" s="36"/>
      <c r="D8" s="36"/>
      <c r="E8" s="36"/>
      <c r="F8" s="36"/>
    </row>
    <row r="9" spans="2:13" ht="6.75" customHeight="1" x14ac:dyDescent="0.25"/>
    <row r="10" spans="2:13" x14ac:dyDescent="0.25">
      <c r="C10" s="7" t="s">
        <v>39</v>
      </c>
      <c r="D10" s="19">
        <v>2.1000000000000001E-2</v>
      </c>
    </row>
    <row r="11" spans="2:13" ht="5.25" customHeight="1" x14ac:dyDescent="0.25">
      <c r="C11" s="7"/>
      <c r="D11" s="14"/>
    </row>
    <row r="12" spans="2:13" x14ac:dyDescent="0.25">
      <c r="C12" s="7" t="s">
        <v>44</v>
      </c>
      <c r="D12" s="18">
        <f>G24*D10+H24</f>
        <v>0.94399999999999995</v>
      </c>
    </row>
    <row r="14" spans="2:13" ht="30" customHeight="1" x14ac:dyDescent="0.25">
      <c r="B14" s="16" t="s">
        <v>37</v>
      </c>
      <c r="C14" s="36" t="s">
        <v>59</v>
      </c>
      <c r="D14" s="36"/>
      <c r="E14" s="36"/>
      <c r="F14" s="36"/>
    </row>
    <row r="15" spans="2:13" x14ac:dyDescent="0.25">
      <c r="C15" t="s">
        <v>60</v>
      </c>
    </row>
    <row r="16" spans="2:13" ht="29.25" customHeight="1" x14ac:dyDescent="0.25">
      <c r="C16" s="36" t="s">
        <v>61</v>
      </c>
      <c r="D16" s="36"/>
      <c r="E16" s="36"/>
      <c r="F16" s="36"/>
    </row>
    <row r="18" spans="2:8" ht="30" customHeight="1" x14ac:dyDescent="0.25">
      <c r="B18" s="16" t="s">
        <v>38</v>
      </c>
      <c r="C18" s="36" t="s">
        <v>62</v>
      </c>
      <c r="D18" s="36"/>
      <c r="E18" s="36"/>
      <c r="F18" s="36"/>
    </row>
    <row r="19" spans="2:8" x14ac:dyDescent="0.25">
      <c r="C19" t="s">
        <v>63</v>
      </c>
    </row>
    <row r="20" spans="2:8" ht="29.25" customHeight="1" x14ac:dyDescent="0.25">
      <c r="C20" s="36" t="s">
        <v>64</v>
      </c>
      <c r="D20" s="36"/>
      <c r="E20" s="36"/>
      <c r="F20" s="36"/>
    </row>
    <row r="22" spans="2:8" hidden="1" x14ac:dyDescent="0.25">
      <c r="C22" s="14" t="s">
        <v>42</v>
      </c>
      <c r="D22" s="14" t="s">
        <v>43</v>
      </c>
      <c r="E22" s="14" t="s">
        <v>40</v>
      </c>
      <c r="F22" s="14" t="s">
        <v>41</v>
      </c>
    </row>
    <row r="23" spans="2:8" hidden="1" x14ac:dyDescent="0.25">
      <c r="C23" s="17">
        <v>0</v>
      </c>
      <c r="D23" s="14">
        <v>1</v>
      </c>
      <c r="E23" s="14">
        <f>(D24-D23)/(C24-C23)</f>
        <v>-0.20000000000000018</v>
      </c>
      <c r="F23" s="14">
        <f>D23-C23*E23</f>
        <v>1</v>
      </c>
      <c r="G23" s="14">
        <f>MATCH(D10,C23:C34)</f>
        <v>7</v>
      </c>
    </row>
    <row r="24" spans="2:8" hidden="1" x14ac:dyDescent="0.25">
      <c r="C24" s="17">
        <v>5.0000000000000001E-3</v>
      </c>
      <c r="D24" s="14">
        <v>0.999</v>
      </c>
      <c r="E24" s="14">
        <f t="shared" ref="E24:E34" si="0">(D25-D24)/(C25-C24)</f>
        <v>-0.59999999999997844</v>
      </c>
      <c r="F24" s="14">
        <f t="shared" ref="F24:F34" si="1">D24-C24*E24</f>
        <v>1.002</v>
      </c>
      <c r="G24" s="14">
        <f>INDEX(E23:E34,G23)</f>
        <v>-5.9999999999999822</v>
      </c>
      <c r="H24" s="14">
        <f>INDEX(F23:F34,G23)</f>
        <v>1.0699999999999996</v>
      </c>
    </row>
    <row r="25" spans="2:8" hidden="1" x14ac:dyDescent="0.25">
      <c r="C25" s="17">
        <v>7.4999999999999997E-3</v>
      </c>
      <c r="D25" s="14">
        <v>0.99750000000000005</v>
      </c>
      <c r="E25" s="14">
        <f t="shared" si="0"/>
        <v>-1.4000000000000232</v>
      </c>
      <c r="F25" s="14">
        <f t="shared" si="1"/>
        <v>1.0080000000000002</v>
      </c>
    </row>
    <row r="26" spans="2:8" hidden="1" x14ac:dyDescent="0.25">
      <c r="C26" s="17">
        <v>0.01</v>
      </c>
      <c r="D26" s="14">
        <v>0.99399999999999999</v>
      </c>
      <c r="E26" s="14">
        <f t="shared" si="0"/>
        <v>-3.2000000000000024</v>
      </c>
      <c r="F26" s="14">
        <f t="shared" si="1"/>
        <v>1.026</v>
      </c>
    </row>
    <row r="27" spans="2:8" hidden="1" x14ac:dyDescent="0.25">
      <c r="C27" s="17">
        <v>1.2500000000000001E-2</v>
      </c>
      <c r="D27" s="14">
        <v>0.98599999999999999</v>
      </c>
      <c r="E27" s="14">
        <f t="shared" si="0"/>
        <v>-4.1999999999999833</v>
      </c>
      <c r="F27" s="14">
        <f t="shared" si="1"/>
        <v>1.0384999999999998</v>
      </c>
    </row>
    <row r="28" spans="2:8" hidden="1" x14ac:dyDescent="0.25">
      <c r="C28" s="17">
        <v>1.4999999999999999E-2</v>
      </c>
      <c r="D28" s="14">
        <v>0.97550000000000003</v>
      </c>
      <c r="E28" s="14">
        <f t="shared" si="0"/>
        <v>-5.1000000000000147</v>
      </c>
      <c r="F28" s="14">
        <f t="shared" si="1"/>
        <v>1.0520000000000003</v>
      </c>
    </row>
    <row r="29" spans="2:8" hidden="1" x14ac:dyDescent="0.25">
      <c r="C29" s="17">
        <v>0.02</v>
      </c>
      <c r="D29" s="14">
        <v>0.95</v>
      </c>
      <c r="E29" s="14">
        <f t="shared" si="0"/>
        <v>-5.9999999999999822</v>
      </c>
      <c r="F29" s="14">
        <f t="shared" si="1"/>
        <v>1.0699999999999996</v>
      </c>
    </row>
    <row r="30" spans="2:8" hidden="1" x14ac:dyDescent="0.25">
      <c r="C30" s="17">
        <v>2.5000000000000001E-2</v>
      </c>
      <c r="D30" s="14">
        <v>0.92</v>
      </c>
      <c r="E30" s="14">
        <f t="shared" si="0"/>
        <v>-6.4000000000000092</v>
      </c>
      <c r="F30" s="14">
        <f t="shared" si="1"/>
        <v>1.0800000000000003</v>
      </c>
    </row>
    <row r="31" spans="2:8" hidden="1" x14ac:dyDescent="0.25">
      <c r="C31" s="17">
        <v>0.03</v>
      </c>
      <c r="D31" s="14">
        <v>0.88800000000000001</v>
      </c>
      <c r="E31" s="14">
        <f t="shared" si="0"/>
        <v>-6.6</v>
      </c>
      <c r="F31" s="14">
        <f t="shared" si="1"/>
        <v>1.0860000000000001</v>
      </c>
    </row>
    <row r="32" spans="2:8" hidden="1" x14ac:dyDescent="0.25">
      <c r="C32" s="17">
        <v>3.5000000000000003E-2</v>
      </c>
      <c r="D32" s="14">
        <v>0.85499999999999998</v>
      </c>
      <c r="E32" s="14">
        <f t="shared" si="0"/>
        <v>-6.6000000000000094</v>
      </c>
      <c r="F32" s="14">
        <f t="shared" si="1"/>
        <v>1.0860000000000003</v>
      </c>
    </row>
    <row r="33" spans="3:6" hidden="1" x14ac:dyDescent="0.25">
      <c r="C33" s="17">
        <v>0.04</v>
      </c>
      <c r="D33" s="14">
        <v>0.82199999999999995</v>
      </c>
      <c r="E33" s="14">
        <f t="shared" si="0"/>
        <v>-6.5999999999999872</v>
      </c>
      <c r="F33" s="14">
        <f t="shared" si="1"/>
        <v>1.0859999999999994</v>
      </c>
    </row>
    <row r="34" spans="3:6" hidden="1" x14ac:dyDescent="0.25">
      <c r="C34" s="17">
        <v>4.4999999999999998E-2</v>
      </c>
      <c r="D34" s="14">
        <v>0.78900000000000003</v>
      </c>
      <c r="E34" s="14">
        <f t="shared" si="0"/>
        <v>-6.8</v>
      </c>
      <c r="F34" s="14">
        <f t="shared" si="1"/>
        <v>1.095</v>
      </c>
    </row>
    <row r="35" spans="3:6" hidden="1" x14ac:dyDescent="0.25">
      <c r="C35" s="17">
        <v>0.05</v>
      </c>
      <c r="D35" s="14">
        <v>0.755</v>
      </c>
      <c r="E35" s="14"/>
      <c r="F35" s="14"/>
    </row>
  </sheetData>
  <sheetProtection algorithmName="SHA-512" hashValue="Q4EWWjifuEk6DanW1ja/l/DOisos1rs78dmjdpFFHT8+3mxvCYDF/MVP9nwLKjesQmUopsjrI4Pw7jawpNHrvg==" saltValue="mg1fUP3C/UTHOAcl/WVGWg==" spinCount="100000" sheet="1" objects="1" scenarios="1" selectLockedCells="1"/>
  <mergeCells count="6">
    <mergeCell ref="B6:F6"/>
    <mergeCell ref="C14:F14"/>
    <mergeCell ref="C16:F16"/>
    <mergeCell ref="C18:F18"/>
    <mergeCell ref="C20:F20"/>
    <mergeCell ref="B8:F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9"/>
  <sheetViews>
    <sheetView showGridLines="0" showRowColHeaders="0" workbookViewId="0">
      <selection activeCell="E9" sqref="E9:K9"/>
    </sheetView>
  </sheetViews>
  <sheetFormatPr baseColWidth="10" defaultRowHeight="15" x14ac:dyDescent="0.25"/>
  <cols>
    <col min="1" max="1" width="2.7109375" style="25" customWidth="1"/>
    <col min="2" max="2" width="3.7109375" style="25" customWidth="1"/>
    <col min="3" max="3" width="4.42578125" style="25" customWidth="1"/>
    <col min="4" max="4" width="4.85546875" style="25" customWidth="1"/>
    <col min="5" max="16384" width="11.42578125" style="25"/>
  </cols>
  <sheetData>
    <row r="1" spans="2:14" s="1" customFormat="1" ht="15.75" x14ac:dyDescent="0.25"/>
    <row r="2" spans="2:14" s="1" customFormat="1" ht="15.75" x14ac:dyDescent="0.25"/>
    <row r="3" spans="2:14" s="1" customFormat="1" ht="16.5" thickBot="1" x14ac:dyDescent="0.3">
      <c r="B3" s="28"/>
      <c r="C3" s="28"/>
      <c r="D3" s="28"/>
      <c r="E3" s="28"/>
      <c r="F3" s="28"/>
      <c r="G3" s="28"/>
      <c r="H3" s="28"/>
      <c r="I3" s="28"/>
      <c r="J3" s="28"/>
      <c r="K3" s="28"/>
      <c r="L3" s="28"/>
      <c r="M3" s="28"/>
      <c r="N3" s="28"/>
    </row>
    <row r="4" spans="2:14" ht="9" customHeight="1" x14ac:dyDescent="0.25"/>
    <row r="5" spans="2:14" ht="18.75" x14ac:dyDescent="0.25">
      <c r="B5" s="24" t="s">
        <v>46</v>
      </c>
    </row>
    <row r="6" spans="2:14" ht="6.75" customHeight="1" x14ac:dyDescent="0.25"/>
    <row r="7" spans="2:14" ht="43.5" customHeight="1" x14ac:dyDescent="0.25">
      <c r="C7" s="35" t="s">
        <v>49</v>
      </c>
      <c r="D7" s="35"/>
      <c r="E7" s="35"/>
      <c r="F7" s="35"/>
      <c r="G7" s="35"/>
      <c r="H7" s="35"/>
      <c r="I7" s="35"/>
      <c r="J7" s="35"/>
      <c r="K7" s="35"/>
      <c r="L7" s="35"/>
      <c r="M7" s="35"/>
      <c r="N7" s="35"/>
    </row>
    <row r="8" spans="2:14" ht="9" customHeight="1" x14ac:dyDescent="0.25">
      <c r="C8" s="27"/>
      <c r="D8" s="27"/>
      <c r="E8" s="27"/>
      <c r="F8" s="27"/>
      <c r="G8" s="27"/>
      <c r="H8" s="27"/>
      <c r="I8" s="27"/>
      <c r="J8" s="27"/>
      <c r="K8" s="27"/>
      <c r="L8" s="27"/>
      <c r="M8" s="27"/>
      <c r="N8" s="27"/>
    </row>
    <row r="9" spans="2:14" ht="18.75" customHeight="1" x14ac:dyDescent="0.25">
      <c r="C9" s="25" t="s">
        <v>47</v>
      </c>
      <c r="E9" s="39" t="s">
        <v>48</v>
      </c>
      <c r="F9" s="39"/>
      <c r="G9" s="39"/>
      <c r="H9" s="39"/>
      <c r="I9" s="39"/>
      <c r="J9" s="39"/>
      <c r="K9" s="39"/>
    </row>
    <row r="10" spans="2:14" ht="8.25" customHeight="1" x14ac:dyDescent="0.25">
      <c r="D10" s="26"/>
    </row>
    <row r="11" spans="2:14" x14ac:dyDescent="0.25">
      <c r="C11" s="25" t="s">
        <v>53</v>
      </c>
    </row>
    <row r="12" spans="2:14" ht="75.75" customHeight="1" x14ac:dyDescent="0.25">
      <c r="D12" s="37" t="s">
        <v>50</v>
      </c>
      <c r="E12" s="37"/>
      <c r="F12" s="37"/>
      <c r="G12" s="37"/>
      <c r="H12" s="37"/>
      <c r="I12" s="37"/>
      <c r="J12" s="37"/>
      <c r="K12" s="37"/>
      <c r="L12" s="37"/>
      <c r="M12" s="37"/>
      <c r="N12" s="37"/>
    </row>
    <row r="13" spans="2:14" ht="8.25" customHeight="1" x14ac:dyDescent="0.25"/>
    <row r="14" spans="2:14" x14ac:dyDescent="0.25">
      <c r="C14" s="25" t="s">
        <v>52</v>
      </c>
    </row>
    <row r="15" spans="2:14" ht="64.5" customHeight="1" x14ac:dyDescent="0.25">
      <c r="C15" s="35" t="s">
        <v>54</v>
      </c>
      <c r="D15" s="35"/>
      <c r="E15" s="35"/>
      <c r="F15" s="35"/>
      <c r="G15" s="35"/>
      <c r="H15" s="35"/>
      <c r="I15" s="35"/>
      <c r="J15" s="35"/>
      <c r="K15" s="35"/>
      <c r="L15" s="35"/>
      <c r="M15" s="35"/>
      <c r="N15" s="35"/>
    </row>
    <row r="16" spans="2:14" ht="30.75" customHeight="1" x14ac:dyDescent="0.25">
      <c r="C16" s="35" t="s">
        <v>55</v>
      </c>
      <c r="D16" s="35"/>
      <c r="E16" s="35"/>
      <c r="F16" s="35"/>
      <c r="G16" s="35"/>
      <c r="H16" s="35"/>
      <c r="I16" s="35"/>
      <c r="J16" s="35"/>
      <c r="K16" s="35"/>
      <c r="L16" s="35"/>
      <c r="M16" s="35"/>
      <c r="N16" s="35"/>
    </row>
    <row r="18" spans="3:14" ht="48.75" customHeight="1" x14ac:dyDescent="0.25">
      <c r="C18" s="38" t="s">
        <v>51</v>
      </c>
      <c r="D18" s="38"/>
      <c r="E18" s="38"/>
      <c r="F18" s="38"/>
      <c r="G18" s="38"/>
      <c r="H18" s="38"/>
      <c r="I18" s="38"/>
      <c r="J18" s="38"/>
      <c r="K18" s="38"/>
      <c r="L18" s="38"/>
      <c r="M18" s="38"/>
      <c r="N18" s="38"/>
    </row>
    <row r="19" spans="3:14" ht="30" customHeight="1" x14ac:dyDescent="0.25">
      <c r="C19" s="35"/>
      <c r="D19" s="35"/>
      <c r="E19" s="35"/>
      <c r="F19" s="35"/>
      <c r="G19" s="35"/>
      <c r="H19" s="35"/>
      <c r="I19" s="35"/>
      <c r="J19" s="35"/>
      <c r="K19" s="35"/>
      <c r="L19" s="35"/>
      <c r="M19" s="35"/>
      <c r="N19" s="35"/>
    </row>
  </sheetData>
  <sheetProtection sheet="1" objects="1" scenarios="1" selectLockedCells="1" selectUnlockedCells="1"/>
  <mergeCells count="7">
    <mergeCell ref="C18:N18"/>
    <mergeCell ref="C19:N19"/>
    <mergeCell ref="C16:N16"/>
    <mergeCell ref="E9:K9"/>
    <mergeCell ref="C7:N7"/>
    <mergeCell ref="D12:N12"/>
    <mergeCell ref="C15:N15"/>
  </mergeCells>
  <hyperlinks>
    <hyperlink ref="E9"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Explication</vt:lpstr>
      <vt:lpstr>Calcul NEMA</vt:lpstr>
      <vt:lpstr>Calcul Exact</vt:lpstr>
      <vt:lpstr>Protocole de mesure</vt:lpstr>
      <vt:lpstr>Déclassement des moteurs</vt:lpstr>
      <vt:lpstr>Limite de déséquilibre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Laflamme</dc:creator>
  <cp:lastModifiedBy>Jean-Pierre Laflamme</cp:lastModifiedBy>
  <dcterms:created xsi:type="dcterms:W3CDTF">2014-07-29T18:21:47Z</dcterms:created>
  <dcterms:modified xsi:type="dcterms:W3CDTF">2014-07-31T20:43:30Z</dcterms:modified>
</cp:coreProperties>
</file>